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05" yWindow="855" windowWidth="16740" windowHeight="109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<sst xmlns="http://schemas.openxmlformats.org/spreadsheetml/2006/main" count="547" uniqueCount="58">
  <si>
    <t>CONTRACT</t>
  </si>
  <si>
    <t>DATE :</t>
  </si>
  <si>
    <t>ALSI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</si>
  <si>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</si>
  <si>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</si>
  <si>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</si>
  <si>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</si>
  <si>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</si>
  <si>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</si>
  <si>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</si>
  <si>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</si>
  <si>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VOL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</si>
  <si>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</si>
  <si>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</si>
  <si>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</si>
  <si>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</si>
  <si>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</si>
  <si>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</si>
  <si>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</si>
  <si>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</si>
  <si>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Moneyness</t>
  </si>
  <si>
    <t>Relative Vol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</si>
  <si>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</si>
  <si>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</si>
  <si>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</si>
  <si>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</si>
  <si>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</si>
  <si>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</si>
  <si>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</si>
  <si>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</si>
  <si>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</si>
  <si>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</si>
  <si>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</si>
  <si>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</si>
  <si>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</si>
  <si>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</si>
  <si>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</si>
  <si>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</si>
  <si>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</si>
  <si>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</si>
  <si>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</si>
  <si>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</si>
  <si>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</si>
  <si>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</si>
  <si>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</si>
  <si>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</si>
  <si>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</si>
  <si>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</si>
  <si>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</si>
  <si>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</si>
  <si>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PLEASE NOTE THE FOLLOWING VOLATILITY SKEW CHANGES WITH EFFECT TUESDAY</t>
  </si>
  <si>
    <t>08-Mar-2011</t>
  </si>
  <si>
    <t>FNDI</t>
  </si>
  <si>
    <t>ALMI</t>
  </si>
  <si>
    <t>BIGI</t>
  </si>
  <si>
    <t>22 MARCH 2010 FOR SETTLEMENT ON WEDNESDAY, 23 MARCH 2010</t>
  </si>
  <si>
    <t>SAFEX MTM 18-MAR-11</t>
  </si>
  <si>
    <t>22-Mar-2011</t>
  </si>
</sst>
</file>

<file path=xl/styles.xml><?xml version="1.0" encoding="utf-8"?>
<styleSheet xmlns="http://schemas.openxmlformats.org/spreadsheetml/2006/main">
  <numFmts count="5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</numFmts>
  <fonts count="51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4.7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left"/>
      <protection locked="0"/>
    </xf>
    <xf numFmtId="178" fontId="6" fillId="0" borderId="11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/>
    </xf>
    <xf numFmtId="178" fontId="6" fillId="0" borderId="14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>
      <alignment/>
    </xf>
    <xf numFmtId="2" fontId="6" fillId="0" borderId="16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2" fontId="6" fillId="0" borderId="15" xfId="0" applyNumberFormat="1" applyFont="1" applyBorder="1" applyAlignment="1">
      <alignment horizontal="center"/>
    </xf>
    <xf numFmtId="10" fontId="6" fillId="0" borderId="18" xfId="59" applyNumberFormat="1" applyFont="1" applyBorder="1" applyAlignment="1">
      <alignment/>
    </xf>
    <xf numFmtId="2" fontId="6" fillId="0" borderId="19" xfId="0" applyNumberFormat="1" applyFont="1" applyBorder="1" applyAlignment="1">
      <alignment/>
    </xf>
    <xf numFmtId="10" fontId="6" fillId="0" borderId="20" xfId="59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10" fontId="6" fillId="0" borderId="22" xfId="59" applyNumberFormat="1" applyFont="1" applyBorder="1" applyAlignment="1">
      <alignment/>
    </xf>
    <xf numFmtId="2" fontId="6" fillId="0" borderId="23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0" fontId="6" fillId="0" borderId="24" xfId="0" applyFont="1" applyBorder="1" applyAlignment="1">
      <alignment/>
    </xf>
    <xf numFmtId="2" fontId="6" fillId="0" borderId="25" xfId="0" applyNumberFormat="1" applyFont="1" applyBorder="1" applyAlignment="1">
      <alignment horizontal="center"/>
    </xf>
    <xf numFmtId="0" fontId="6" fillId="0" borderId="25" xfId="0" applyFont="1" applyBorder="1" applyAlignment="1">
      <alignment/>
    </xf>
    <xf numFmtId="2" fontId="6" fillId="0" borderId="26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0" fontId="6" fillId="33" borderId="27" xfId="0" applyFont="1" applyFill="1" applyBorder="1" applyAlignment="1">
      <alignment/>
    </xf>
    <xf numFmtId="0" fontId="6" fillId="33" borderId="28" xfId="0" applyFont="1" applyFill="1" applyBorder="1" applyAlignment="1">
      <alignment/>
    </xf>
    <xf numFmtId="0" fontId="6" fillId="33" borderId="29" xfId="0" applyFont="1" applyFill="1" applyBorder="1" applyAlignment="1">
      <alignment/>
    </xf>
    <xf numFmtId="0" fontId="6" fillId="33" borderId="30" xfId="0" applyFont="1" applyFill="1" applyBorder="1" applyAlignment="1">
      <alignment/>
    </xf>
    <xf numFmtId="0" fontId="6" fillId="33" borderId="31" xfId="0" applyFont="1" applyFill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0" fillId="0" borderId="33" xfId="0" applyBorder="1" applyAlignment="1">
      <alignment/>
    </xf>
    <xf numFmtId="15" fontId="6" fillId="0" borderId="34" xfId="0" applyNumberFormat="1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/>
    </xf>
    <xf numFmtId="0" fontId="12" fillId="0" borderId="38" xfId="0" applyFont="1" applyFill="1" applyBorder="1" applyAlignment="1" applyProtection="1">
      <alignment horizontal="center"/>
      <protection locked="0"/>
    </xf>
    <xf numFmtId="2" fontId="12" fillId="0" borderId="21" xfId="0" applyNumberFormat="1" applyFont="1" applyFill="1" applyBorder="1" applyAlignment="1" applyProtection="1">
      <alignment horizontal="center"/>
      <protection locked="0"/>
    </xf>
    <xf numFmtId="191" fontId="10" fillId="0" borderId="0" xfId="0" applyNumberFormat="1" applyFont="1" applyAlignment="1">
      <alignment/>
    </xf>
    <xf numFmtId="9" fontId="0" fillId="0" borderId="20" xfId="59" applyFont="1" applyBorder="1" applyAlignment="1">
      <alignment horizontal="center"/>
    </xf>
    <xf numFmtId="2" fontId="12" fillId="34" borderId="38" xfId="0" applyNumberFormat="1" applyFont="1" applyFill="1" applyBorder="1" applyAlignment="1" applyProtection="1">
      <alignment horizontal="center"/>
      <protection locked="0"/>
    </xf>
    <xf numFmtId="1" fontId="6" fillId="0" borderId="14" xfId="0" applyNumberFormat="1" applyFont="1" applyBorder="1" applyAlignment="1">
      <alignment horizontal="center"/>
    </xf>
    <xf numFmtId="0" fontId="7" fillId="0" borderId="33" xfId="0" applyFont="1" applyBorder="1" applyAlignment="1">
      <alignment/>
    </xf>
    <xf numFmtId="193" fontId="0" fillId="0" borderId="38" xfId="0" applyNumberFormat="1" applyBorder="1" applyAlignment="1">
      <alignment horizontal="center"/>
    </xf>
    <xf numFmtId="193" fontId="0" fillId="0" borderId="21" xfId="0" applyNumberFormat="1" applyBorder="1" applyAlignment="1">
      <alignment horizontal="center"/>
    </xf>
    <xf numFmtId="178" fontId="12" fillId="0" borderId="39" xfId="0" applyNumberFormat="1" applyFont="1" applyFill="1" applyBorder="1" applyAlignment="1" applyProtection="1">
      <alignment horizontal="center"/>
      <protection locked="0"/>
    </xf>
    <xf numFmtId="178" fontId="12" fillId="0" borderId="40" xfId="0" applyNumberFormat="1" applyFont="1" applyFill="1" applyBorder="1" applyAlignment="1" applyProtection="1">
      <alignment horizontal="right"/>
      <protection locked="0"/>
    </xf>
    <xf numFmtId="49" fontId="6" fillId="0" borderId="4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42" xfId="0" applyNumberFormat="1" applyFont="1" applyBorder="1" applyAlignment="1">
      <alignment/>
    </xf>
    <xf numFmtId="2" fontId="7" fillId="0" borderId="43" xfId="0" applyNumberFormat="1" applyFont="1" applyBorder="1" applyAlignment="1">
      <alignment/>
    </xf>
    <xf numFmtId="2" fontId="7" fillId="0" borderId="44" xfId="0" applyNumberFormat="1" applyFont="1" applyBorder="1" applyAlignment="1">
      <alignment/>
    </xf>
    <xf numFmtId="0" fontId="12" fillId="0" borderId="45" xfId="0" applyFont="1" applyFill="1" applyBorder="1" applyAlignment="1" applyProtection="1">
      <alignment horizontal="center"/>
      <protection locked="0"/>
    </xf>
    <xf numFmtId="2" fontId="12" fillId="34" borderId="45" xfId="0" applyNumberFormat="1" applyFont="1" applyFill="1" applyBorder="1" applyAlignment="1" applyProtection="1">
      <alignment horizontal="center"/>
      <protection locked="0"/>
    </xf>
    <xf numFmtId="2" fontId="12" fillId="0" borderId="23" xfId="0" applyNumberFormat="1" applyFont="1" applyFill="1" applyBorder="1" applyAlignment="1" applyProtection="1">
      <alignment horizontal="center"/>
      <protection locked="0"/>
    </xf>
    <xf numFmtId="9" fontId="0" fillId="0" borderId="34" xfId="59" applyFont="1" applyBorder="1" applyAlignment="1">
      <alignment horizontal="center"/>
    </xf>
    <xf numFmtId="193" fontId="0" fillId="0" borderId="46" xfId="0" applyNumberFormat="1" applyBorder="1" applyAlignment="1">
      <alignment horizontal="center"/>
    </xf>
    <xf numFmtId="193" fontId="0" fillId="0" borderId="41" xfId="0" applyNumberFormat="1" applyBorder="1" applyAlignment="1">
      <alignment horizontal="center"/>
    </xf>
    <xf numFmtId="9" fontId="0" fillId="0" borderId="27" xfId="59" applyFont="1" applyBorder="1" applyAlignment="1">
      <alignment horizontal="center"/>
    </xf>
    <xf numFmtId="193" fontId="0" fillId="0" borderId="47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10" fontId="0" fillId="0" borderId="20" xfId="59" applyNumberFormat="1" applyFont="1" applyBorder="1" applyAlignment="1">
      <alignment horizontal="center"/>
    </xf>
    <xf numFmtId="10" fontId="0" fillId="34" borderId="48" xfId="59" applyNumberFormat="1" applyFont="1" applyFill="1" applyBorder="1" applyAlignment="1">
      <alignment horizontal="center"/>
    </xf>
    <xf numFmtId="10" fontId="6" fillId="0" borderId="49" xfId="59" applyNumberFormat="1" applyFont="1" applyBorder="1" applyAlignment="1">
      <alignment/>
    </xf>
    <xf numFmtId="2" fontId="6" fillId="0" borderId="50" xfId="0" applyNumberFormat="1" applyFont="1" applyBorder="1" applyAlignment="1">
      <alignment/>
    </xf>
    <xf numFmtId="10" fontId="6" fillId="0" borderId="40" xfId="59" applyNumberFormat="1" applyFont="1" applyBorder="1" applyAlignment="1">
      <alignment/>
    </xf>
    <xf numFmtId="10" fontId="6" fillId="0" borderId="51" xfId="59" applyNumberFormat="1" applyFont="1" applyBorder="1" applyAlignment="1">
      <alignment/>
    </xf>
    <xf numFmtId="178" fontId="12" fillId="0" borderId="51" xfId="0" applyNumberFormat="1" applyFont="1" applyFill="1" applyBorder="1" applyAlignment="1" applyProtection="1">
      <alignment horizontal="right"/>
      <protection locked="0"/>
    </xf>
    <xf numFmtId="178" fontId="12" fillId="0" borderId="52" xfId="0" applyNumberFormat="1" applyFont="1" applyFill="1" applyBorder="1" applyAlignment="1" applyProtection="1">
      <alignment horizontal="center"/>
      <protection locked="0"/>
    </xf>
    <xf numFmtId="2" fontId="6" fillId="0" borderId="53" xfId="0" applyNumberFormat="1" applyFont="1" applyBorder="1" applyAlignment="1">
      <alignment/>
    </xf>
    <xf numFmtId="10" fontId="0" fillId="34" borderId="54" xfId="59" applyNumberFormat="1" applyFont="1" applyFill="1" applyBorder="1" applyAlignment="1">
      <alignment horizontal="center"/>
    </xf>
    <xf numFmtId="10" fontId="0" fillId="34" borderId="55" xfId="59" applyNumberFormat="1" applyFont="1" applyFill="1" applyBorder="1" applyAlignment="1">
      <alignment horizontal="center"/>
    </xf>
    <xf numFmtId="0" fontId="6" fillId="33" borderId="50" xfId="0" applyFont="1" applyFill="1" applyBorder="1" applyAlignment="1">
      <alignment/>
    </xf>
    <xf numFmtId="49" fontId="6" fillId="0" borderId="32" xfId="0" applyNumberFormat="1" applyFont="1" applyBorder="1" applyAlignment="1">
      <alignment/>
    </xf>
    <xf numFmtId="0" fontId="6" fillId="0" borderId="53" xfId="0" applyFont="1" applyBorder="1" applyAlignment="1">
      <alignment horizontal="center"/>
    </xf>
    <xf numFmtId="10" fontId="0" fillId="34" borderId="56" xfId="59" applyNumberFormat="1" applyFont="1" applyFill="1" applyBorder="1" applyAlignment="1">
      <alignment horizontal="center"/>
    </xf>
    <xf numFmtId="49" fontId="6" fillId="0" borderId="53" xfId="0" applyNumberFormat="1" applyFont="1" applyBorder="1" applyAlignment="1">
      <alignment horizontal="center"/>
    </xf>
    <xf numFmtId="10" fontId="6" fillId="0" borderId="27" xfId="59" applyNumberFormat="1" applyFont="1" applyBorder="1" applyAlignment="1">
      <alignment/>
    </xf>
    <xf numFmtId="0" fontId="11" fillId="0" borderId="47" xfId="0" applyFont="1" applyFill="1" applyBorder="1" applyAlignment="1" applyProtection="1">
      <alignment horizontal="center"/>
      <protection locked="0"/>
    </xf>
    <xf numFmtId="2" fontId="11" fillId="0" borderId="47" xfId="0" applyNumberFormat="1" applyFont="1" applyFill="1" applyBorder="1" applyAlignment="1" applyProtection="1">
      <alignment horizontal="center"/>
      <protection locked="0"/>
    </xf>
    <xf numFmtId="0" fontId="11" fillId="0" borderId="28" xfId="0" applyFont="1" applyFill="1" applyBorder="1" applyAlignment="1" applyProtection="1">
      <alignment horizontal="center"/>
      <protection locked="0"/>
    </xf>
    <xf numFmtId="0" fontId="12" fillId="0" borderId="46" xfId="0" applyFont="1" applyFill="1" applyBorder="1" applyAlignment="1" applyProtection="1">
      <alignment/>
      <protection locked="0"/>
    </xf>
    <xf numFmtId="2" fontId="13" fillId="34" borderId="46" xfId="0" applyNumberFormat="1" applyFont="1" applyFill="1" applyBorder="1" applyAlignment="1" applyProtection="1">
      <alignment horizontal="center"/>
      <protection locked="0"/>
    </xf>
    <xf numFmtId="0" fontId="12" fillId="0" borderId="41" xfId="0" applyFont="1" applyFill="1" applyBorder="1" applyAlignment="1" applyProtection="1">
      <alignment/>
      <protection locked="0"/>
    </xf>
    <xf numFmtId="0" fontId="12" fillId="0" borderId="47" xfId="0" applyFont="1" applyFill="1" applyBorder="1" applyAlignment="1" applyProtection="1">
      <alignment horizontal="center"/>
      <protection locked="0"/>
    </xf>
    <xf numFmtId="2" fontId="12" fillId="34" borderId="47" xfId="0" applyNumberFormat="1" applyFont="1" applyFill="1" applyBorder="1" applyAlignment="1" applyProtection="1">
      <alignment horizontal="center"/>
      <protection locked="0"/>
    </xf>
    <xf numFmtId="2" fontId="12" fillId="0" borderId="28" xfId="0" applyNumberFormat="1" applyFont="1" applyFill="1" applyBorder="1" applyAlignment="1" applyProtection="1">
      <alignment horizontal="center"/>
      <protection locked="0"/>
    </xf>
    <xf numFmtId="0" fontId="11" fillId="0" borderId="57" xfId="0" applyFont="1" applyFill="1" applyBorder="1" applyAlignment="1" applyProtection="1">
      <alignment horizontal="center"/>
      <protection locked="0"/>
    </xf>
    <xf numFmtId="2" fontId="11" fillId="0" borderId="57" xfId="0" applyNumberFormat="1" applyFont="1" applyFill="1" applyBorder="1" applyAlignment="1" applyProtection="1">
      <alignment horizontal="center"/>
      <protection locked="0"/>
    </xf>
    <xf numFmtId="0" fontId="11" fillId="0" borderId="58" xfId="0" applyFont="1" applyFill="1" applyBorder="1" applyAlignment="1" applyProtection="1">
      <alignment horizontal="center"/>
      <protection locked="0"/>
    </xf>
    <xf numFmtId="178" fontId="12" fillId="0" borderId="49" xfId="0" applyNumberFormat="1" applyFont="1" applyFill="1" applyBorder="1" applyAlignment="1" applyProtection="1">
      <alignment horizontal="right"/>
      <protection locked="0"/>
    </xf>
    <xf numFmtId="178" fontId="12" fillId="0" borderId="59" xfId="0" applyNumberFormat="1" applyFont="1" applyFill="1" applyBorder="1" applyAlignment="1" applyProtection="1">
      <alignment horizontal="center"/>
      <protection locked="0"/>
    </xf>
    <xf numFmtId="0" fontId="7" fillId="0" borderId="38" xfId="0" applyFont="1" applyBorder="1" applyAlignment="1">
      <alignment/>
    </xf>
    <xf numFmtId="49" fontId="6" fillId="0" borderId="38" xfId="0" applyNumberFormat="1" applyFont="1" applyBorder="1" applyAlignment="1">
      <alignment/>
    </xf>
    <xf numFmtId="0" fontId="6" fillId="0" borderId="38" xfId="0" applyFont="1" applyBorder="1" applyAlignment="1">
      <alignment/>
    </xf>
    <xf numFmtId="0" fontId="6" fillId="33" borderId="38" xfId="0" applyFont="1" applyFill="1" applyBorder="1" applyAlignment="1">
      <alignment horizontal="center"/>
    </xf>
    <xf numFmtId="0" fontId="0" fillId="0" borderId="38" xfId="0" applyBorder="1" applyAlignment="1">
      <alignment/>
    </xf>
    <xf numFmtId="196" fontId="0" fillId="34" borderId="38" xfId="59" applyNumberFormat="1" applyFont="1" applyFill="1" applyBorder="1" applyAlignment="1">
      <alignment/>
    </xf>
    <xf numFmtId="0" fontId="6" fillId="34" borderId="38" xfId="0" applyFont="1" applyFill="1" applyBorder="1" applyAlignment="1">
      <alignment/>
    </xf>
    <xf numFmtId="0" fontId="6" fillId="33" borderId="47" xfId="0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6" fillId="33" borderId="20" xfId="0" applyFont="1" applyFill="1" applyBorder="1" applyAlignment="1">
      <alignment horizontal="center"/>
    </xf>
    <xf numFmtId="0" fontId="0" fillId="0" borderId="21" xfId="0" applyBorder="1" applyAlignment="1">
      <alignment/>
    </xf>
    <xf numFmtId="191" fontId="0" fillId="34" borderId="20" xfId="59" applyNumberFormat="1" applyFont="1" applyFill="1" applyBorder="1" applyAlignment="1">
      <alignment/>
    </xf>
    <xf numFmtId="197" fontId="0" fillId="34" borderId="21" xfId="0" applyNumberFormat="1" applyFill="1" applyBorder="1" applyAlignment="1">
      <alignment/>
    </xf>
    <xf numFmtId="191" fontId="0" fillId="34" borderId="22" xfId="59" applyNumberFormat="1" applyFont="1" applyFill="1" applyBorder="1" applyAlignment="1">
      <alignment/>
    </xf>
    <xf numFmtId="196" fontId="0" fillId="34" borderId="45" xfId="59" applyNumberFormat="1" applyFont="1" applyFill="1" applyBorder="1" applyAlignment="1">
      <alignment/>
    </xf>
    <xf numFmtId="0" fontId="7" fillId="0" borderId="45" xfId="0" applyFont="1" applyBorder="1" applyAlignment="1">
      <alignment/>
    </xf>
    <xf numFmtId="0" fontId="7" fillId="0" borderId="23" xfId="0" applyFont="1" applyBorder="1" applyAlignment="1">
      <alignment/>
    </xf>
    <xf numFmtId="9" fontId="0" fillId="0" borderId="22" xfId="59" applyFont="1" applyBorder="1" applyAlignment="1">
      <alignment horizontal="center"/>
    </xf>
    <xf numFmtId="193" fontId="0" fillId="0" borderId="45" xfId="0" applyNumberFormat="1" applyBorder="1" applyAlignment="1">
      <alignment horizontal="center"/>
    </xf>
    <xf numFmtId="193" fontId="0" fillId="0" borderId="23" xfId="0" applyNumberFormat="1" applyBorder="1" applyAlignment="1">
      <alignment horizontal="center"/>
    </xf>
    <xf numFmtId="0" fontId="7" fillId="0" borderId="42" xfId="0" applyFont="1" applyBorder="1" applyAlignment="1">
      <alignment/>
    </xf>
    <xf numFmtId="0" fontId="7" fillId="0" borderId="43" xfId="0" applyFont="1" applyBorder="1" applyAlignment="1">
      <alignment/>
    </xf>
    <xf numFmtId="0" fontId="7" fillId="0" borderId="44" xfId="0" applyFont="1" applyBorder="1" applyAlignment="1">
      <alignment/>
    </xf>
    <xf numFmtId="192" fontId="0" fillId="34" borderId="55" xfId="42" applyNumberFormat="1" applyFont="1" applyFill="1" applyBorder="1" applyAlignment="1">
      <alignment horizontal="center"/>
    </xf>
    <xf numFmtId="192" fontId="0" fillId="34" borderId="56" xfId="42" applyNumberFormat="1" applyFont="1" applyFill="1" applyBorder="1" applyAlignment="1">
      <alignment horizontal="center"/>
    </xf>
    <xf numFmtId="192" fontId="0" fillId="34" borderId="54" xfId="42" applyNumberFormat="1" applyFont="1" applyFill="1" applyBorder="1" applyAlignment="1">
      <alignment horizontal="center"/>
    </xf>
    <xf numFmtId="192" fontId="0" fillId="34" borderId="48" xfId="42" applyNumberFormat="1" applyFont="1" applyFill="1" applyBorder="1" applyAlignment="1">
      <alignment horizontal="center"/>
    </xf>
    <xf numFmtId="178" fontId="12" fillId="0" borderId="60" xfId="0" applyNumberFormat="1" applyFont="1" applyFill="1" applyBorder="1" applyAlignment="1" applyProtection="1">
      <alignment horizontal="right"/>
      <protection locked="0"/>
    </xf>
    <xf numFmtId="178" fontId="12" fillId="0" borderId="61" xfId="0" applyNumberFormat="1" applyFont="1" applyFill="1" applyBorder="1" applyAlignment="1" applyProtection="1">
      <alignment horizontal="center"/>
      <protection locked="0"/>
    </xf>
    <xf numFmtId="0" fontId="12" fillId="0" borderId="46" xfId="0" applyFont="1" applyFill="1" applyBorder="1" applyAlignment="1" applyProtection="1">
      <alignment horizontal="center"/>
      <protection locked="0"/>
    </xf>
    <xf numFmtId="2" fontId="12" fillId="34" borderId="46" xfId="0" applyNumberFormat="1" applyFont="1" applyFill="1" applyBorder="1" applyAlignment="1" applyProtection="1">
      <alignment horizontal="center"/>
      <protection locked="0"/>
    </xf>
    <xf numFmtId="2" fontId="12" fillId="0" borderId="41" xfId="0" applyNumberFormat="1" applyFont="1" applyFill="1" applyBorder="1" applyAlignment="1" applyProtection="1">
      <alignment horizontal="center"/>
      <protection locked="0"/>
    </xf>
    <xf numFmtId="0" fontId="11" fillId="0" borderId="62" xfId="0" applyFont="1" applyFill="1" applyBorder="1" applyAlignment="1" applyProtection="1">
      <alignment horizontal="center"/>
      <protection locked="0"/>
    </xf>
    <xf numFmtId="2" fontId="11" fillId="0" borderId="62" xfId="0" applyNumberFormat="1" applyFont="1" applyFill="1" applyBorder="1" applyAlignment="1" applyProtection="1">
      <alignment horizontal="center"/>
      <protection locked="0"/>
    </xf>
    <xf numFmtId="0" fontId="11" fillId="0" borderId="17" xfId="0" applyFont="1" applyFill="1" applyBorder="1" applyAlignment="1" applyProtection="1">
      <alignment horizontal="center"/>
      <protection locked="0"/>
    </xf>
    <xf numFmtId="178" fontId="12" fillId="0" borderId="63" xfId="0" applyNumberFormat="1" applyFont="1" applyFill="1" applyBorder="1" applyAlignment="1" applyProtection="1">
      <alignment/>
      <protection locked="0"/>
    </xf>
    <xf numFmtId="178" fontId="12" fillId="0" borderId="64" xfId="0" applyNumberFormat="1" applyFont="1" applyFill="1" applyBorder="1" applyAlignment="1" applyProtection="1">
      <alignment/>
      <protection locked="0"/>
    </xf>
    <xf numFmtId="0" fontId="12" fillId="0" borderId="52" xfId="0" applyFont="1" applyFill="1" applyBorder="1" applyAlignment="1" applyProtection="1">
      <alignment horizontal="center"/>
      <protection locked="0"/>
    </xf>
    <xf numFmtId="10" fontId="6" fillId="0" borderId="65" xfId="59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10" fontId="6" fillId="0" borderId="66" xfId="59" applyNumberFormat="1" applyFont="1" applyBorder="1" applyAlignment="1">
      <alignment horizontal="center"/>
    </xf>
    <xf numFmtId="10" fontId="6" fillId="0" borderId="67" xfId="59" applyNumberFormat="1" applyFont="1" applyBorder="1" applyAlignment="1">
      <alignment horizontal="center"/>
    </xf>
    <xf numFmtId="2" fontId="6" fillId="0" borderId="26" xfId="0" applyNumberFormat="1" applyFont="1" applyBorder="1" applyAlignment="1">
      <alignment horizontal="center"/>
    </xf>
    <xf numFmtId="0" fontId="11" fillId="0" borderId="27" xfId="0" applyFont="1" applyFill="1" applyBorder="1" applyAlignment="1" applyProtection="1">
      <alignment horizontal="center"/>
      <protection locked="0"/>
    </xf>
    <xf numFmtId="0" fontId="11" fillId="0" borderId="47" xfId="0" applyFont="1" applyFill="1" applyBorder="1" applyAlignment="1" applyProtection="1">
      <alignment horizontal="center"/>
      <protection locked="0"/>
    </xf>
    <xf numFmtId="178" fontId="12" fillId="0" borderId="34" xfId="0" applyNumberFormat="1" applyFont="1" applyFill="1" applyBorder="1" applyAlignment="1" applyProtection="1">
      <alignment horizontal="center"/>
      <protection locked="0"/>
    </xf>
    <xf numFmtId="178" fontId="12" fillId="0" borderId="46" xfId="0" applyNumberFormat="1" applyFont="1" applyFill="1" applyBorder="1" applyAlignment="1" applyProtection="1">
      <alignment horizontal="center"/>
      <protection locked="0"/>
    </xf>
    <xf numFmtId="178" fontId="12" fillId="0" borderId="68" xfId="0" applyNumberFormat="1" applyFont="1" applyFill="1" applyBorder="1" applyAlignment="1" applyProtection="1">
      <alignment horizontal="center"/>
      <protection locked="0"/>
    </xf>
    <xf numFmtId="178" fontId="12" fillId="0" borderId="57" xfId="0" applyNumberFormat="1" applyFont="1" applyFill="1" applyBorder="1" applyAlignment="1" applyProtection="1">
      <alignment horizontal="center"/>
      <protection locked="0"/>
    </xf>
    <xf numFmtId="178" fontId="12" fillId="0" borderId="16" xfId="0" applyNumberFormat="1" applyFont="1" applyFill="1" applyBorder="1" applyAlignment="1" applyProtection="1">
      <alignment horizontal="center"/>
      <protection locked="0"/>
    </xf>
    <xf numFmtId="178" fontId="12" fillId="0" borderId="62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8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2025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15-Dec-2011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65547565"/>
        <c:axId val="53057174"/>
      </c:lineChart>
      <c:catAx>
        <c:axId val="655475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3057174"/>
        <c:crosses val="autoZero"/>
        <c:auto val="1"/>
        <c:lblOffset val="100"/>
        <c:tickLblSkip val="1"/>
        <c:noMultiLvlLbl val="0"/>
      </c:catAx>
      <c:valAx>
        <c:axId val="530571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5475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5"/>
          <c:y val="0.18825"/>
          <c:w val="0.207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467600" y="142875"/>
        <a:ext cx="57340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266700</xdr:colOff>
      <xdr:row>5</xdr:row>
      <xdr:rowOff>9525</xdr:rowOff>
    </xdr:to>
    <xdr:pic>
      <xdr:nvPicPr>
        <xdr:cNvPr id="2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"/>
          <a:ext cx="3924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349"/>
  <sheetViews>
    <sheetView showGridLines="0" tabSelected="1" zoomScalePageLayoutView="0" workbookViewId="0" topLeftCell="A292">
      <selection activeCell="A25" sqref="A25:D312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15.66015625" style="6" bestFit="1" customWidth="1"/>
    <col min="11" max="16" width="9.33203125" style="6" customWidth="1"/>
    <col min="17" max="17" width="11.5" style="6" bestFit="1" customWidth="1"/>
    <col min="18" max="18" width="9.33203125" style="6" customWidth="1"/>
    <col min="19" max="19" width="34.33203125" style="6" customWidth="1"/>
    <col min="20" max="20" width="14.33203125" style="6" customWidth="1"/>
    <col min="21" max="21" width="9.16015625" style="6" customWidth="1"/>
    <col min="22" max="22" width="14.5" style="6" customWidth="1"/>
    <col min="23" max="23" width="16.83203125" style="6" customWidth="1"/>
    <col min="24" max="24" width="13" style="6" bestFit="1" customWidth="1"/>
    <col min="25" max="25" width="14.83203125" style="6" bestFit="1" customWidth="1"/>
    <col min="26" max="26" width="13.16015625" style="6" bestFit="1" customWidth="1"/>
    <col min="27" max="27" width="13.66015625" style="6" bestFit="1" customWidth="1"/>
    <col min="28" max="28" width="21" style="6" customWidth="1"/>
    <col min="29" max="29" width="14.5" style="6" bestFit="1" customWidth="1"/>
    <col min="30" max="30" width="8.5" style="6" bestFit="1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9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2" t="s">
        <v>12</v>
      </c>
      <c r="B7" s="7"/>
    </row>
    <row r="8" spans="1:2" ht="12.75">
      <c r="A8" s="8"/>
      <c r="B8" s="7"/>
    </row>
    <row r="9" spans="1:2" ht="12.75">
      <c r="A9" s="3" t="s">
        <v>13</v>
      </c>
      <c r="B9" s="7"/>
    </row>
    <row r="10" spans="1:7" ht="12.75">
      <c r="A10" s="3" t="s">
        <v>14</v>
      </c>
      <c r="G10" s="1"/>
    </row>
    <row r="11" ht="12.75">
      <c r="A11" s="3" t="s">
        <v>15</v>
      </c>
    </row>
    <row r="12" ht="12.75">
      <c r="A12" s="3" t="s">
        <v>16</v>
      </c>
    </row>
    <row r="13" ht="12.75">
      <c r="A13" s="3" t="s">
        <v>17</v>
      </c>
    </row>
    <row r="14" ht="12.75">
      <c r="A14" s="3" t="s">
        <v>18</v>
      </c>
    </row>
    <row r="18" ht="12.75">
      <c r="E18" s="6" t="s">
        <v>19</v>
      </c>
    </row>
    <row r="20" ht="12.75">
      <c r="A20" s="9" t="s">
        <v>57</v>
      </c>
    </row>
    <row r="21" ht="12.75">
      <c r="A21" s="5"/>
    </row>
    <row r="22" ht="12.75">
      <c r="A22" s="5" t="s">
        <v>50</v>
      </c>
    </row>
    <row r="23" spans="1:7" ht="12.75">
      <c r="A23" s="5" t="s">
        <v>55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6" ht="13.5" thickBot="1">
      <c r="A25" s="17" t="s">
        <v>1</v>
      </c>
      <c r="B25" s="18">
        <v>40624</v>
      </c>
      <c r="C25" s="19"/>
      <c r="D25" s="20"/>
      <c r="J25" s="47" t="s">
        <v>56</v>
      </c>
      <c r="K25" s="49"/>
      <c r="L25"/>
      <c r="M25"/>
      <c r="N25"/>
      <c r="O25"/>
      <c r="P25"/>
      <c r="Q25"/>
      <c r="R25"/>
      <c r="S25" s="45" t="s">
        <v>37</v>
      </c>
      <c r="T25" s="46"/>
      <c r="U25"/>
      <c r="V25" s="95" t="s">
        <v>46</v>
      </c>
      <c r="W25" s="46"/>
      <c r="Y25" s="45" t="s">
        <v>36</v>
      </c>
      <c r="Z25" s="122"/>
      <c r="AA25" s="122"/>
      <c r="AB25" s="122"/>
      <c r="AC25" s="46"/>
      <c r="AE25" s="47" t="s">
        <v>35</v>
      </c>
      <c r="AF25" s="48"/>
      <c r="AG25" s="49"/>
      <c r="AI25" s="95" t="s">
        <v>47</v>
      </c>
      <c r="AJ25" s="46"/>
    </row>
    <row r="26" spans="1:36" ht="13.5" thickBot="1">
      <c r="A26" s="21" t="s">
        <v>0</v>
      </c>
      <c r="B26" s="22" t="s">
        <v>2</v>
      </c>
      <c r="C26" s="23"/>
      <c r="D26" s="24"/>
      <c r="J26" s="159" t="s">
        <v>0</v>
      </c>
      <c r="K26" s="160"/>
      <c r="L26" s="101" t="s">
        <v>22</v>
      </c>
      <c r="M26" s="101" t="s">
        <v>23</v>
      </c>
      <c r="N26" s="101" t="s">
        <v>24</v>
      </c>
      <c r="O26" s="101" t="s">
        <v>25</v>
      </c>
      <c r="P26" s="102" t="s">
        <v>26</v>
      </c>
      <c r="Q26" s="103" t="s">
        <v>27</v>
      </c>
      <c r="R26"/>
      <c r="S26" s="50" t="s">
        <v>28</v>
      </c>
      <c r="T26" s="51" t="s">
        <v>29</v>
      </c>
      <c r="U26"/>
      <c r="V26" s="96"/>
      <c r="W26" s="64"/>
      <c r="Y26" s="123"/>
      <c r="Z26" s="115"/>
      <c r="AA26" s="116" t="str">
        <f>A20</f>
        <v>22-Mar-2011</v>
      </c>
      <c r="AB26" s="117"/>
      <c r="AC26" s="124"/>
      <c r="AE26" s="52" t="s">
        <v>30</v>
      </c>
      <c r="AF26" s="70" t="str">
        <f>A20</f>
        <v>22-Mar-2011</v>
      </c>
      <c r="AG26" s="53"/>
      <c r="AI26" s="96"/>
      <c r="AJ26" s="64"/>
    </row>
    <row r="27" spans="1:36" ht="13.5" thickBot="1">
      <c r="A27" s="25" t="s">
        <v>4</v>
      </c>
      <c r="B27" s="26">
        <v>40709</v>
      </c>
      <c r="C27" s="23"/>
      <c r="D27" s="27"/>
      <c r="F27" s="28" t="s">
        <v>20</v>
      </c>
      <c r="G27" s="29" t="s">
        <v>21</v>
      </c>
      <c r="J27" s="161" t="s">
        <v>2</v>
      </c>
      <c r="K27" s="162"/>
      <c r="L27" s="104"/>
      <c r="M27" s="104"/>
      <c r="N27" s="104"/>
      <c r="O27" s="104"/>
      <c r="P27" s="105"/>
      <c r="Q27" s="106"/>
      <c r="R27"/>
      <c r="S27" s="54" t="s">
        <v>51</v>
      </c>
      <c r="T27" s="69" t="str">
        <f>A20</f>
        <v>22-Mar-2011</v>
      </c>
      <c r="U27"/>
      <c r="V27" s="97" t="s">
        <v>44</v>
      </c>
      <c r="W27" s="99" t="s">
        <v>45</v>
      </c>
      <c r="Y27" s="125" t="s">
        <v>39</v>
      </c>
      <c r="Z27" s="118" t="s">
        <v>38</v>
      </c>
      <c r="AA27" s="118" t="s">
        <v>40</v>
      </c>
      <c r="AB27" s="118" t="s">
        <v>34</v>
      </c>
      <c r="AC27" s="126"/>
      <c r="AE27" s="55" t="s">
        <v>31</v>
      </c>
      <c r="AF27" s="56" t="s">
        <v>32</v>
      </c>
      <c r="AG27" s="57" t="s">
        <v>33</v>
      </c>
      <c r="AI27" s="97" t="s">
        <v>48</v>
      </c>
      <c r="AJ27" s="99" t="s">
        <v>49</v>
      </c>
    </row>
    <row r="28" spans="1:256" ht="12.75">
      <c r="A28" s="30" t="s">
        <v>3</v>
      </c>
      <c r="B28" s="63">
        <v>19400</v>
      </c>
      <c r="C28" s="22" t="s">
        <v>11</v>
      </c>
      <c r="D28" s="31">
        <v>37.57</v>
      </c>
      <c r="F28" s="32">
        <v>0.7003610108303249</v>
      </c>
      <c r="G28" s="33">
        <v>12.57</v>
      </c>
      <c r="J28" s="113">
        <v>40709</v>
      </c>
      <c r="K28" s="114"/>
      <c r="L28" s="107">
        <v>27613</v>
      </c>
      <c r="M28" s="107">
        <v>27685</v>
      </c>
      <c r="N28" s="107">
        <v>27698</v>
      </c>
      <c r="O28" s="107">
        <v>27692</v>
      </c>
      <c r="P28" s="108">
        <v>25</v>
      </c>
      <c r="Q28" s="109">
        <v>24.75</v>
      </c>
      <c r="R28" s="71"/>
      <c r="S28" s="84">
        <v>0.2160226359321293</v>
      </c>
      <c r="T28" s="85">
        <v>0.24513888070136608</v>
      </c>
      <c r="U28" s="60"/>
      <c r="V28" s="94">
        <v>0.8013204868494054</v>
      </c>
      <c r="W28" s="98">
        <v>1.1605765386050177</v>
      </c>
      <c r="Y28" s="127">
        <v>-0.692088438592226</v>
      </c>
      <c r="Z28" s="120">
        <v>0.16029122317824226</v>
      </c>
      <c r="AA28" s="120">
        <v>0.7742158796498881</v>
      </c>
      <c r="AB28" s="121" t="s">
        <v>41</v>
      </c>
      <c r="AC28" s="128">
        <v>-0.01568360204716718</v>
      </c>
      <c r="AE28" s="81">
        <v>0.8</v>
      </c>
      <c r="AF28" s="82">
        <v>-0.977604502073603</v>
      </c>
      <c r="AG28" s="83">
        <v>0.6992309067703169</v>
      </c>
      <c r="AI28" s="139">
        <v>57</v>
      </c>
      <c r="AJ28" s="140">
        <v>24</v>
      </c>
      <c r="IU28" s="72">
        <f aca="true" t="shared" si="0" ref="IU28:IU36">D62-$D$66</f>
        <v>10.490000000000002</v>
      </c>
      <c r="IV28" s="6" t="b">
        <f>IU28=G62</f>
        <v>1</v>
      </c>
    </row>
    <row r="29" spans="1:256" ht="12.75">
      <c r="A29" s="30" t="s">
        <v>5</v>
      </c>
      <c r="B29" s="22">
        <v>22150</v>
      </c>
      <c r="C29" s="22" t="s">
        <v>11</v>
      </c>
      <c r="D29" s="31">
        <v>33.09</v>
      </c>
      <c r="F29" s="34">
        <v>0.7996389891696751</v>
      </c>
      <c r="G29" s="35">
        <v>8.09</v>
      </c>
      <c r="J29" s="68">
        <v>40801</v>
      </c>
      <c r="K29" s="67"/>
      <c r="L29" s="58">
        <v>27613</v>
      </c>
      <c r="M29" s="58">
        <v>27720</v>
      </c>
      <c r="N29" s="58">
        <v>27783</v>
      </c>
      <c r="O29" s="58">
        <v>27752</v>
      </c>
      <c r="P29" s="62">
        <v>25.25</v>
      </c>
      <c r="Q29" s="59">
        <v>25</v>
      </c>
      <c r="R29" s="71"/>
      <c r="S29" s="84">
        <v>0.22261440548102768</v>
      </c>
      <c r="T29" s="85">
        <v>0.24788330276926976</v>
      </c>
      <c r="U29" s="60"/>
      <c r="V29" s="93">
        <v>0.8214127434199516</v>
      </c>
      <c r="W29" s="85">
        <v>1.1436586318933164</v>
      </c>
      <c r="Y29" s="127">
        <v>-0.6419893888848918</v>
      </c>
      <c r="Z29" s="120">
        <v>0.15764191372678885</v>
      </c>
      <c r="AA29" s="120">
        <v>0.7267107834073037</v>
      </c>
      <c r="AB29" s="121" t="s">
        <v>42</v>
      </c>
      <c r="AC29" s="128">
        <v>0.24104563648731073</v>
      </c>
      <c r="AE29" s="61">
        <v>0.8</v>
      </c>
      <c r="AF29" s="65">
        <v>-0.9480215930975914</v>
      </c>
      <c r="AG29" s="66">
        <v>0.6356621432747777</v>
      </c>
      <c r="AI29" s="141">
        <v>31</v>
      </c>
      <c r="AJ29" s="142">
        <v>10</v>
      </c>
      <c r="IU29" s="73">
        <f t="shared" si="0"/>
        <v>6.700000000000003</v>
      </c>
      <c r="IV29" s="6" t="b">
        <f>IU29=G63</f>
        <v>1</v>
      </c>
    </row>
    <row r="30" spans="1:256" ht="12.75">
      <c r="A30" s="30" t="s">
        <v>5</v>
      </c>
      <c r="B30" s="22">
        <v>24900</v>
      </c>
      <c r="C30" s="22" t="s">
        <v>11</v>
      </c>
      <c r="D30" s="31">
        <v>28.92</v>
      </c>
      <c r="F30" s="34">
        <v>0.8989169675090253</v>
      </c>
      <c r="G30" s="35">
        <v>3.92</v>
      </c>
      <c r="J30" s="68">
        <v>40892</v>
      </c>
      <c r="K30" s="67"/>
      <c r="L30" s="58">
        <v>27613</v>
      </c>
      <c r="M30" s="58">
        <v>27880</v>
      </c>
      <c r="N30" s="58">
        <v>28073</v>
      </c>
      <c r="O30" s="58">
        <v>28152</v>
      </c>
      <c r="P30" s="62">
        <v>25.75</v>
      </c>
      <c r="Q30" s="59">
        <v>25.5</v>
      </c>
      <c r="R30"/>
      <c r="S30" s="84">
        <v>0.22662966401340276</v>
      </c>
      <c r="T30" s="85">
        <v>0.2494718522393931</v>
      </c>
      <c r="U30" s="60"/>
      <c r="V30" s="93">
        <v>0.7839793023876109</v>
      </c>
      <c r="W30" s="85">
        <v>1.0379755038088334</v>
      </c>
      <c r="Y30" s="127">
        <v>-0.614898177065989</v>
      </c>
      <c r="Z30" s="120">
        <v>0.15614160568983668</v>
      </c>
      <c r="AA30" s="120">
        <v>0.7007810330308298</v>
      </c>
      <c r="AB30" s="119"/>
      <c r="AC30" s="126"/>
      <c r="AE30" s="61">
        <v>0.8</v>
      </c>
      <c r="AF30" s="65">
        <v>-0.9245185766507877</v>
      </c>
      <c r="AG30" s="66">
        <v>0.6037458811418293</v>
      </c>
      <c r="AI30" s="141">
        <v>6</v>
      </c>
      <c r="AJ30" s="142">
        <v>9</v>
      </c>
      <c r="IU30" s="73">
        <f t="shared" si="0"/>
        <v>3.16</v>
      </c>
      <c r="IV30" s="6" t="b">
        <f>IU30=G64</f>
        <v>1</v>
      </c>
    </row>
    <row r="31" spans="1:256" ht="12.75">
      <c r="A31" s="30" t="s">
        <v>5</v>
      </c>
      <c r="B31" s="22">
        <v>26300</v>
      </c>
      <c r="C31" s="22" t="s">
        <v>11</v>
      </c>
      <c r="D31" s="31">
        <v>26.92</v>
      </c>
      <c r="F31" s="34">
        <v>0.9494584837545126</v>
      </c>
      <c r="G31" s="35">
        <v>1.92</v>
      </c>
      <c r="J31" s="68">
        <v>40983</v>
      </c>
      <c r="K31" s="67"/>
      <c r="L31" s="58">
        <v>27613</v>
      </c>
      <c r="M31" s="58">
        <v>28154</v>
      </c>
      <c r="N31" s="58">
        <v>28294</v>
      </c>
      <c r="O31" s="58">
        <v>28224</v>
      </c>
      <c r="P31" s="62">
        <v>26</v>
      </c>
      <c r="Q31" s="59">
        <v>25.75</v>
      </c>
      <c r="R31"/>
      <c r="S31" s="84">
        <v>0.22955995887310318</v>
      </c>
      <c r="T31" s="85">
        <v>0.25060359595658976</v>
      </c>
      <c r="U31" s="60"/>
      <c r="V31" s="93">
        <v>0.8808934418927797</v>
      </c>
      <c r="W31" s="85">
        <v>1.214250095443638</v>
      </c>
      <c r="Y31" s="127">
        <v>-0.5963972589658415</v>
      </c>
      <c r="Z31" s="120">
        <v>0.15508719587955413</v>
      </c>
      <c r="AA31" s="120">
        <v>0.6829702005019578</v>
      </c>
      <c r="AB31" s="119"/>
      <c r="AC31" s="126"/>
      <c r="AE31" s="61">
        <v>0.8</v>
      </c>
      <c r="AF31" s="65">
        <v>-0.9047421202676578</v>
      </c>
      <c r="AG31" s="66">
        <v>0.5833090285276895</v>
      </c>
      <c r="AI31" s="141">
        <v>7</v>
      </c>
      <c r="AJ31" s="142">
        <v>7</v>
      </c>
      <c r="IU31" s="73">
        <f t="shared" si="0"/>
        <v>1.5399999999999991</v>
      </c>
      <c r="IV31" s="6" t="b">
        <f>ROUND(IU31,2)=G65</f>
        <v>1</v>
      </c>
    </row>
    <row r="32" spans="1:256" ht="12.75">
      <c r="A32" s="30" t="s">
        <v>5</v>
      </c>
      <c r="B32" s="22">
        <v>27700</v>
      </c>
      <c r="C32" s="22" t="s">
        <v>11</v>
      </c>
      <c r="D32" s="31">
        <v>25</v>
      </c>
      <c r="F32" s="34">
        <v>1</v>
      </c>
      <c r="G32" s="35">
        <v>0</v>
      </c>
      <c r="J32" s="68">
        <v>41263</v>
      </c>
      <c r="K32" s="67"/>
      <c r="L32" s="58">
        <v>27613</v>
      </c>
      <c r="M32" s="58">
        <v>28754</v>
      </c>
      <c r="N32" s="58">
        <v>28914</v>
      </c>
      <c r="O32" s="58">
        <v>28834</v>
      </c>
      <c r="P32" s="62">
        <v>26.25</v>
      </c>
      <c r="Q32" s="59">
        <v>26</v>
      </c>
      <c r="R32"/>
      <c r="S32" s="84">
        <v>0.23554809391599082</v>
      </c>
      <c r="T32" s="85">
        <v>0.25286085672630954</v>
      </c>
      <c r="U32" s="60"/>
      <c r="V32" s="93"/>
      <c r="W32" s="85"/>
      <c r="Y32" s="127">
        <v>-0.5613729683533236</v>
      </c>
      <c r="Z32" s="120">
        <v>0.15301930229211883</v>
      </c>
      <c r="AA32" s="120">
        <v>0.6490110588170875</v>
      </c>
      <c r="AB32" s="119"/>
      <c r="AC32" s="126"/>
      <c r="AE32" s="61">
        <v>0.8</v>
      </c>
      <c r="AF32" s="65">
        <v>-0.857087177446633</v>
      </c>
      <c r="AG32" s="66">
        <v>0.5490122592847104</v>
      </c>
      <c r="AI32" s="141"/>
      <c r="AJ32" s="142"/>
      <c r="IU32" s="73">
        <f t="shared" si="0"/>
        <v>0</v>
      </c>
      <c r="IV32" s="6" t="b">
        <f>IU32=G66</f>
        <v>1</v>
      </c>
    </row>
    <row r="33" spans="1:256" ht="12.75">
      <c r="A33" s="30" t="s">
        <v>5</v>
      </c>
      <c r="B33" s="22">
        <v>29100</v>
      </c>
      <c r="C33" s="22" t="s">
        <v>11</v>
      </c>
      <c r="D33" s="31">
        <v>23.16</v>
      </c>
      <c r="F33" s="34">
        <v>1.0505415162454874</v>
      </c>
      <c r="G33" s="35">
        <v>-1.84</v>
      </c>
      <c r="J33" s="68">
        <v>41353</v>
      </c>
      <c r="K33" s="67"/>
      <c r="L33" s="58">
        <v>27613</v>
      </c>
      <c r="M33" s="58">
        <v>28939</v>
      </c>
      <c r="N33" s="58">
        <v>29119</v>
      </c>
      <c r="O33" s="58">
        <v>29029</v>
      </c>
      <c r="P33" s="62">
        <v>26.5</v>
      </c>
      <c r="Q33" s="59">
        <v>26.25</v>
      </c>
      <c r="R33"/>
      <c r="S33" s="84">
        <v>0.23695165706805962</v>
      </c>
      <c r="T33" s="85">
        <v>0.253380910408696</v>
      </c>
      <c r="U33" s="60"/>
      <c r="V33" s="93"/>
      <c r="W33" s="85"/>
      <c r="Y33" s="127">
        <v>-0.5536421083395809</v>
      </c>
      <c r="Z33" s="120">
        <v>0.15254938991234882</v>
      </c>
      <c r="AA33" s="120">
        <v>0.6414710080422594</v>
      </c>
      <c r="AB33" s="119"/>
      <c r="AC33" s="126"/>
      <c r="AE33" s="61">
        <v>0.8</v>
      </c>
      <c r="AF33" s="65">
        <v>-0.8444345111510737</v>
      </c>
      <c r="AG33" s="66">
        <v>0.5424568939430257</v>
      </c>
      <c r="AI33" s="93"/>
      <c r="AJ33" s="85"/>
      <c r="IU33" s="73">
        <f t="shared" si="0"/>
        <v>-1.4699999999999989</v>
      </c>
      <c r="IV33" s="6" t="b">
        <f>ROUND(IU33,2)=G67</f>
        <v>1</v>
      </c>
    </row>
    <row r="34" spans="1:256" ht="12.75">
      <c r="A34" s="30" t="s">
        <v>5</v>
      </c>
      <c r="B34" s="22">
        <v>30450</v>
      </c>
      <c r="C34" s="22" t="s">
        <v>11</v>
      </c>
      <c r="D34" s="31">
        <v>21.47</v>
      </c>
      <c r="F34" s="34">
        <v>1.0992779783393503</v>
      </c>
      <c r="G34" s="35">
        <v>-3.53</v>
      </c>
      <c r="J34" s="68">
        <v>41718</v>
      </c>
      <c r="K34" s="67"/>
      <c r="L34" s="58">
        <v>27613</v>
      </c>
      <c r="M34" s="58">
        <v>30574</v>
      </c>
      <c r="N34" s="58">
        <v>30754</v>
      </c>
      <c r="O34" s="58">
        <v>30664</v>
      </c>
      <c r="P34" s="62">
        <v>26.5</v>
      </c>
      <c r="Q34" s="59">
        <v>26.5</v>
      </c>
      <c r="R34"/>
      <c r="S34" s="84">
        <v>0.24135027519780633</v>
      </c>
      <c r="T34" s="85">
        <v>0.2549918728717995</v>
      </c>
      <c r="U34" s="60"/>
      <c r="V34" s="93"/>
      <c r="W34" s="85"/>
      <c r="Y34" s="127">
        <v>-0.5304589913258956</v>
      </c>
      <c r="Z34" s="120">
        <v>0.1511089189343839</v>
      </c>
      <c r="AA34" s="120">
        <v>0.6187595791072074</v>
      </c>
      <c r="AB34" s="119"/>
      <c r="AC34" s="126"/>
      <c r="AE34" s="78">
        <v>0.8</v>
      </c>
      <c r="AF34" s="79">
        <v>-0.8010235242393726</v>
      </c>
      <c r="AG34" s="80">
        <v>0.5256049841230575</v>
      </c>
      <c r="AI34" s="93"/>
      <c r="AJ34" s="85"/>
      <c r="IU34" s="73">
        <f t="shared" si="0"/>
        <v>-2.8599999999999994</v>
      </c>
      <c r="IV34" s="6" t="b">
        <f>IU34=G68</f>
        <v>1</v>
      </c>
    </row>
    <row r="35" spans="1:256" ht="13.5" thickBot="1">
      <c r="A35" s="30" t="s">
        <v>5</v>
      </c>
      <c r="B35" s="22">
        <v>33250</v>
      </c>
      <c r="C35" s="22" t="s">
        <v>11</v>
      </c>
      <c r="D35" s="31">
        <v>18.2</v>
      </c>
      <c r="F35" s="34">
        <v>1.2003610108303249</v>
      </c>
      <c r="G35" s="35">
        <v>-6.8</v>
      </c>
      <c r="J35" s="90">
        <v>41991</v>
      </c>
      <c r="K35" s="91"/>
      <c r="L35" s="75">
        <v>27613</v>
      </c>
      <c r="M35" s="75">
        <v>32038</v>
      </c>
      <c r="N35" s="75">
        <v>32238</v>
      </c>
      <c r="O35" s="75">
        <v>32138</v>
      </c>
      <c r="P35" s="76">
        <v>26.75</v>
      </c>
      <c r="Q35" s="77">
        <v>26.75</v>
      </c>
      <c r="S35" s="84">
        <v>0.24381015399435627</v>
      </c>
      <c r="T35" s="85">
        <v>0.2558814415587685</v>
      </c>
      <c r="V35" s="93"/>
      <c r="W35" s="85"/>
      <c r="Y35" s="129">
        <v>-0.5304589913258956</v>
      </c>
      <c r="Z35" s="130">
        <v>0.1511089189343839</v>
      </c>
      <c r="AA35" s="130">
        <v>0.6187595791072074</v>
      </c>
      <c r="AB35" s="131"/>
      <c r="AC35" s="132"/>
      <c r="AE35" s="133">
        <v>0.8</v>
      </c>
      <c r="AF35" s="134">
        <v>-0.7743149736841481</v>
      </c>
      <c r="AG35" s="135">
        <v>0.5185489366319092</v>
      </c>
      <c r="AI35" s="93"/>
      <c r="AJ35" s="85"/>
      <c r="IU35" s="73">
        <f t="shared" si="0"/>
        <v>-5.440000000000001</v>
      </c>
      <c r="IV35" s="6" t="b">
        <f>IU35=G69</f>
        <v>1</v>
      </c>
    </row>
    <row r="36" spans="1:256" ht="13.5" thickBot="1">
      <c r="A36" s="30" t="s">
        <v>6</v>
      </c>
      <c r="B36" s="22">
        <v>36000</v>
      </c>
      <c r="C36" s="22" t="s">
        <v>11</v>
      </c>
      <c r="D36" s="31">
        <v>15.31</v>
      </c>
      <c r="F36" s="36">
        <v>1.2996389891696751</v>
      </c>
      <c r="G36" s="37">
        <v>-9.69</v>
      </c>
      <c r="IU36" s="74">
        <f t="shared" si="0"/>
        <v>-7.68</v>
      </c>
      <c r="IV36" s="6" t="b">
        <f>ROUND(IU36,2)=G70</f>
        <v>1</v>
      </c>
    </row>
    <row r="37" spans="1:255" ht="13.5" thickBot="1">
      <c r="A37" s="25" t="s">
        <v>7</v>
      </c>
      <c r="B37" s="22">
        <v>27700</v>
      </c>
      <c r="C37" s="23"/>
      <c r="D37" s="38"/>
      <c r="G37" s="44">
        <v>22.259999999999998</v>
      </c>
      <c r="J37" s="163" t="s">
        <v>43</v>
      </c>
      <c r="K37" s="164"/>
      <c r="L37" s="110" t="s">
        <v>22</v>
      </c>
      <c r="M37" s="110" t="s">
        <v>23</v>
      </c>
      <c r="N37" s="110" t="s">
        <v>24</v>
      </c>
      <c r="O37" s="110" t="s">
        <v>25</v>
      </c>
      <c r="P37" s="111" t="s">
        <v>26</v>
      </c>
      <c r="Q37" s="112" t="s">
        <v>27</v>
      </c>
      <c r="IU37" s="74"/>
    </row>
    <row r="38" spans="1:255" ht="13.5" thickBot="1">
      <c r="A38" s="25" t="s">
        <v>8</v>
      </c>
      <c r="B38" s="39">
        <v>25</v>
      </c>
      <c r="C38" s="23"/>
      <c r="D38" s="38"/>
      <c r="J38" s="113">
        <v>40709</v>
      </c>
      <c r="K38" s="114"/>
      <c r="L38" s="107">
        <v>5788</v>
      </c>
      <c r="M38" s="107">
        <v>5811</v>
      </c>
      <c r="N38" s="107">
        <v>5811</v>
      </c>
      <c r="O38" s="107">
        <v>5811</v>
      </c>
      <c r="P38" s="108">
        <v>24</v>
      </c>
      <c r="Q38" s="109">
        <v>24</v>
      </c>
      <c r="IU38" s="74"/>
    </row>
    <row r="39" spans="1:255" ht="13.5" thickBot="1">
      <c r="A39" s="25" t="s">
        <v>9</v>
      </c>
      <c r="B39" s="39">
        <v>65</v>
      </c>
      <c r="C39" s="23"/>
      <c r="D39" s="38"/>
      <c r="J39" s="68">
        <v>40801</v>
      </c>
      <c r="K39" s="67"/>
      <c r="L39" s="58">
        <v>5788</v>
      </c>
      <c r="M39" s="58">
        <v>5820</v>
      </c>
      <c r="N39" s="58">
        <v>5820</v>
      </c>
      <c r="O39" s="58">
        <v>5820</v>
      </c>
      <c r="P39" s="62">
        <v>24.25</v>
      </c>
      <c r="Q39" s="59">
        <v>24</v>
      </c>
      <c r="IU39" s="74"/>
    </row>
    <row r="40" spans="1:255" ht="13.5" thickBot="1">
      <c r="A40" s="40" t="s">
        <v>10</v>
      </c>
      <c r="B40" s="41">
        <v>10</v>
      </c>
      <c r="C40" s="42"/>
      <c r="D40" s="43"/>
      <c r="J40" s="68">
        <v>40892</v>
      </c>
      <c r="K40" s="67"/>
      <c r="L40" s="58">
        <v>5788</v>
      </c>
      <c r="M40" s="58">
        <v>5871</v>
      </c>
      <c r="N40" s="58">
        <v>5871</v>
      </c>
      <c r="O40" s="58">
        <v>5871</v>
      </c>
      <c r="P40" s="62">
        <v>24.75</v>
      </c>
      <c r="Q40" s="59">
        <v>24.5</v>
      </c>
      <c r="IU40" s="74"/>
    </row>
    <row r="41" spans="1:255" ht="13.5" thickBot="1">
      <c r="A41" s="11"/>
      <c r="B41" s="12"/>
      <c r="C41" s="11"/>
      <c r="D41" s="13"/>
      <c r="J41" s="143">
        <v>40983</v>
      </c>
      <c r="K41" s="144"/>
      <c r="L41" s="145">
        <v>5788</v>
      </c>
      <c r="M41" s="145">
        <v>5854</v>
      </c>
      <c r="N41" s="145">
        <v>5854</v>
      </c>
      <c r="O41" s="145">
        <v>5854</v>
      </c>
      <c r="P41" s="146">
        <v>25</v>
      </c>
      <c r="Q41" s="147">
        <v>25</v>
      </c>
      <c r="IU41" s="74"/>
    </row>
    <row r="42" spans="1:255" ht="13.5" thickBot="1">
      <c r="A42" s="17" t="s">
        <v>1</v>
      </c>
      <c r="B42" s="18">
        <v>40624</v>
      </c>
      <c r="C42" s="19"/>
      <c r="D42" s="20"/>
      <c r="J42" s="90">
        <v>41718</v>
      </c>
      <c r="K42" s="91"/>
      <c r="L42" s="75">
        <v>5788</v>
      </c>
      <c r="M42" s="75">
        <v>6548</v>
      </c>
      <c r="N42" s="75">
        <v>6548</v>
      </c>
      <c r="O42" s="75">
        <v>6548</v>
      </c>
      <c r="P42" s="76">
        <v>24.5</v>
      </c>
      <c r="Q42" s="77">
        <v>24.5</v>
      </c>
      <c r="IU42" s="74"/>
    </row>
    <row r="43" spans="1:255" ht="13.5" thickBot="1">
      <c r="A43" s="21" t="s">
        <v>0</v>
      </c>
      <c r="B43" s="22" t="s">
        <v>2</v>
      </c>
      <c r="C43" s="23"/>
      <c r="D43" s="24"/>
      <c r="IU43" s="74"/>
    </row>
    <row r="44" spans="1:255" ht="13.5" thickBot="1">
      <c r="A44" s="25" t="s">
        <v>4</v>
      </c>
      <c r="B44" s="26">
        <v>40801</v>
      </c>
      <c r="C44" s="23"/>
      <c r="D44" s="27"/>
      <c r="F44" s="28" t="s">
        <v>20</v>
      </c>
      <c r="G44" s="29" t="s">
        <v>21</v>
      </c>
      <c r="J44" s="165" t="s">
        <v>52</v>
      </c>
      <c r="K44" s="166"/>
      <c r="L44" s="148" t="s">
        <v>22</v>
      </c>
      <c r="M44" s="148" t="s">
        <v>23</v>
      </c>
      <c r="N44" s="148" t="s">
        <v>24</v>
      </c>
      <c r="O44" s="148" t="s">
        <v>25</v>
      </c>
      <c r="P44" s="149" t="s">
        <v>26</v>
      </c>
      <c r="Q44" s="150" t="s">
        <v>27</v>
      </c>
      <c r="IU44" s="74"/>
    </row>
    <row r="45" spans="1:256" ht="13.5" thickBot="1">
      <c r="A45" s="30" t="s">
        <v>3</v>
      </c>
      <c r="B45" s="63">
        <v>19450</v>
      </c>
      <c r="C45" s="22" t="s">
        <v>11</v>
      </c>
      <c r="D45" s="31">
        <v>36.43</v>
      </c>
      <c r="F45" s="32">
        <v>0.7009009009009008</v>
      </c>
      <c r="G45" s="33">
        <v>11.18</v>
      </c>
      <c r="J45" s="151">
        <v>40709</v>
      </c>
      <c r="K45" s="152"/>
      <c r="L45" s="153">
        <v>28431</v>
      </c>
      <c r="M45" s="75">
        <v>28513</v>
      </c>
      <c r="N45" s="75">
        <v>28513</v>
      </c>
      <c r="O45" s="75">
        <v>28513</v>
      </c>
      <c r="P45" s="76">
        <v>22.5</v>
      </c>
      <c r="Q45" s="77">
        <v>22</v>
      </c>
      <c r="IU45" s="72">
        <f aca="true" t="shared" si="1" ref="IU45:IU53">D79-$D$83</f>
        <v>9.969999999999999</v>
      </c>
      <c r="IV45" s="6" t="b">
        <f aca="true" t="shared" si="2" ref="IV45:IV53">IU45=G79</f>
        <v>1</v>
      </c>
    </row>
    <row r="46" spans="1:256" ht="13.5" thickBot="1">
      <c r="A46" s="30" t="s">
        <v>5</v>
      </c>
      <c r="B46" s="22">
        <v>22200</v>
      </c>
      <c r="C46" s="22" t="s">
        <v>11</v>
      </c>
      <c r="D46" s="31">
        <v>32.41</v>
      </c>
      <c r="F46" s="34">
        <v>0.8</v>
      </c>
      <c r="G46" s="35">
        <v>7.16</v>
      </c>
      <c r="IU46" s="72">
        <f t="shared" si="1"/>
        <v>6.299999999999997</v>
      </c>
      <c r="IV46" s="6" t="b">
        <f t="shared" si="2"/>
        <v>1</v>
      </c>
    </row>
    <row r="47" spans="1:256" ht="13.5" thickBot="1">
      <c r="A47" s="30" t="s">
        <v>5</v>
      </c>
      <c r="B47" s="22">
        <v>25000</v>
      </c>
      <c r="C47" s="22" t="s">
        <v>11</v>
      </c>
      <c r="D47" s="31">
        <v>28.64</v>
      </c>
      <c r="F47" s="34">
        <v>0.9009009009009009</v>
      </c>
      <c r="G47" s="35">
        <v>3.39</v>
      </c>
      <c r="J47" s="165" t="s">
        <v>53</v>
      </c>
      <c r="K47" s="166"/>
      <c r="L47" s="148" t="s">
        <v>22</v>
      </c>
      <c r="M47" s="148" t="s">
        <v>23</v>
      </c>
      <c r="N47" s="148" t="s">
        <v>24</v>
      </c>
      <c r="O47" s="148" t="s">
        <v>25</v>
      </c>
      <c r="P47" s="149" t="s">
        <v>26</v>
      </c>
      <c r="Q47" s="150" t="s">
        <v>27</v>
      </c>
      <c r="IU47" s="72">
        <f t="shared" si="1"/>
        <v>2.9899999999999984</v>
      </c>
      <c r="IV47" s="6" t="b">
        <f t="shared" si="2"/>
        <v>1</v>
      </c>
    </row>
    <row r="48" spans="1:256" ht="13.5" thickBot="1">
      <c r="A48" s="30" t="s">
        <v>5</v>
      </c>
      <c r="B48" s="22">
        <v>26350</v>
      </c>
      <c r="C48" s="22" t="s">
        <v>11</v>
      </c>
      <c r="D48" s="31">
        <v>26.94</v>
      </c>
      <c r="F48" s="34">
        <v>0.9495495495495495</v>
      </c>
      <c r="G48" s="35">
        <v>1.69</v>
      </c>
      <c r="J48" s="151">
        <v>40709</v>
      </c>
      <c r="K48" s="152"/>
      <c r="L48" s="153">
        <v>27613</v>
      </c>
      <c r="M48" s="75">
        <v>27692</v>
      </c>
      <c r="N48" s="75">
        <v>27692</v>
      </c>
      <c r="O48" s="75">
        <v>27692</v>
      </c>
      <c r="P48" s="76">
        <v>25</v>
      </c>
      <c r="Q48" s="77">
        <v>25</v>
      </c>
      <c r="IU48" s="72">
        <f t="shared" si="1"/>
        <v>1.4600000000000009</v>
      </c>
      <c r="IV48" s="6" t="b">
        <f t="shared" si="2"/>
        <v>1</v>
      </c>
    </row>
    <row r="49" spans="1:256" ht="13.5" thickBot="1">
      <c r="A49" s="30" t="s">
        <v>5</v>
      </c>
      <c r="B49" s="22">
        <v>27750</v>
      </c>
      <c r="C49" s="22" t="s">
        <v>11</v>
      </c>
      <c r="D49" s="31">
        <v>25.25</v>
      </c>
      <c r="F49" s="34">
        <v>1</v>
      </c>
      <c r="G49" s="35">
        <v>0</v>
      </c>
      <c r="IU49" s="72">
        <f t="shared" si="1"/>
        <v>0</v>
      </c>
      <c r="IV49" s="6" t="b">
        <f t="shared" si="2"/>
        <v>1</v>
      </c>
    </row>
    <row r="50" spans="1:256" ht="13.5" thickBot="1">
      <c r="A50" s="30" t="s">
        <v>5</v>
      </c>
      <c r="B50" s="22">
        <v>29150</v>
      </c>
      <c r="C50" s="22" t="s">
        <v>11</v>
      </c>
      <c r="D50" s="31">
        <v>23.64</v>
      </c>
      <c r="F50" s="34">
        <v>1.0504504504504504</v>
      </c>
      <c r="G50" s="35">
        <v>-1.61</v>
      </c>
      <c r="J50" s="165" t="s">
        <v>54</v>
      </c>
      <c r="K50" s="166"/>
      <c r="L50" s="148" t="s">
        <v>22</v>
      </c>
      <c r="M50" s="148" t="s">
        <v>23</v>
      </c>
      <c r="N50" s="148" t="s">
        <v>24</v>
      </c>
      <c r="O50" s="148" t="s">
        <v>25</v>
      </c>
      <c r="P50" s="149" t="s">
        <v>26</v>
      </c>
      <c r="Q50" s="150" t="s">
        <v>27</v>
      </c>
      <c r="IU50" s="72">
        <f t="shared" si="1"/>
        <v>-1.4299999999999997</v>
      </c>
      <c r="IV50" s="6" t="b">
        <f t="shared" si="2"/>
        <v>1</v>
      </c>
    </row>
    <row r="51" spans="1:256" ht="13.5" thickBot="1">
      <c r="A51" s="30" t="s">
        <v>5</v>
      </c>
      <c r="B51" s="22">
        <v>30550</v>
      </c>
      <c r="C51" s="22" t="s">
        <v>11</v>
      </c>
      <c r="D51" s="31">
        <v>22.11</v>
      </c>
      <c r="F51" s="34">
        <v>1.100900900900901</v>
      </c>
      <c r="G51" s="35">
        <v>-3.14</v>
      </c>
      <c r="J51" s="143">
        <v>40709</v>
      </c>
      <c r="K51" s="144"/>
      <c r="L51" s="145">
        <v>30677</v>
      </c>
      <c r="M51" s="145">
        <v>30861</v>
      </c>
      <c r="N51" s="145">
        <v>30861</v>
      </c>
      <c r="O51" s="145">
        <v>30861</v>
      </c>
      <c r="P51" s="146">
        <v>25</v>
      </c>
      <c r="Q51" s="147">
        <v>30</v>
      </c>
      <c r="IU51" s="72">
        <f t="shared" si="1"/>
        <v>-2.7300000000000004</v>
      </c>
      <c r="IV51" s="6" t="b">
        <f t="shared" si="2"/>
        <v>1</v>
      </c>
    </row>
    <row r="52" spans="1:256" ht="13.5" thickBot="1">
      <c r="A52" s="30" t="s">
        <v>5</v>
      </c>
      <c r="B52" s="22">
        <v>33300</v>
      </c>
      <c r="C52" s="22" t="s">
        <v>11</v>
      </c>
      <c r="D52" s="31">
        <v>19.35</v>
      </c>
      <c r="F52" s="34">
        <v>1.2</v>
      </c>
      <c r="G52" s="35">
        <v>-5.9</v>
      </c>
      <c r="J52" s="90">
        <v>40801</v>
      </c>
      <c r="K52" s="91"/>
      <c r="L52" s="75">
        <v>30677</v>
      </c>
      <c r="M52" s="75">
        <v>30928</v>
      </c>
      <c r="N52" s="75">
        <v>30928</v>
      </c>
      <c r="O52" s="75">
        <v>30928</v>
      </c>
      <c r="P52" s="76">
        <v>25.25</v>
      </c>
      <c r="Q52" s="77">
        <v>30</v>
      </c>
      <c r="IU52" s="72">
        <f t="shared" si="1"/>
        <v>-5.109999999999999</v>
      </c>
      <c r="IV52" s="6" t="b">
        <f t="shared" si="2"/>
        <v>1</v>
      </c>
    </row>
    <row r="53" spans="1:256" ht="13.5" thickBot="1">
      <c r="A53" s="30" t="s">
        <v>6</v>
      </c>
      <c r="B53" s="22">
        <v>36100</v>
      </c>
      <c r="C53" s="22" t="s">
        <v>11</v>
      </c>
      <c r="D53" s="31">
        <v>16.85</v>
      </c>
      <c r="F53" s="36">
        <v>1.300900900900901</v>
      </c>
      <c r="G53" s="37">
        <v>-8.4</v>
      </c>
      <c r="IU53" s="72">
        <f t="shared" si="1"/>
        <v>-7.219999999999999</v>
      </c>
      <c r="IV53" s="6" t="b">
        <f t="shared" si="2"/>
        <v>1</v>
      </c>
    </row>
    <row r="54" spans="1:7" ht="12.75">
      <c r="A54" s="25" t="s">
        <v>7</v>
      </c>
      <c r="B54" s="22">
        <v>27750</v>
      </c>
      <c r="C54" s="23"/>
      <c r="D54" s="38"/>
      <c r="G54" s="44">
        <v>19.58</v>
      </c>
    </row>
    <row r="55" spans="1:4" ht="12.75">
      <c r="A55" s="25" t="s">
        <v>8</v>
      </c>
      <c r="B55" s="39">
        <v>25.25</v>
      </c>
      <c r="C55" s="23"/>
      <c r="D55" s="38"/>
    </row>
    <row r="56" spans="1:4" ht="12.75">
      <c r="A56" s="25" t="s">
        <v>9</v>
      </c>
      <c r="B56" s="39">
        <v>65</v>
      </c>
      <c r="C56" s="23"/>
      <c r="D56" s="38"/>
    </row>
    <row r="57" spans="1:4" ht="13.5" thickBot="1">
      <c r="A57" s="40" t="s">
        <v>10</v>
      </c>
      <c r="B57" s="41">
        <v>10</v>
      </c>
      <c r="C57" s="42"/>
      <c r="D57" s="43"/>
    </row>
    <row r="58" spans="1:6" ht="13.5" thickBot="1">
      <c r="A58" s="11"/>
      <c r="B58" s="12"/>
      <c r="C58" s="11"/>
      <c r="D58" s="13"/>
      <c r="E58" s="14"/>
      <c r="F58" s="15"/>
    </row>
    <row r="59" spans="1:4" ht="12.75">
      <c r="A59" s="17" t="s">
        <v>1</v>
      </c>
      <c r="B59" s="18">
        <v>40624</v>
      </c>
      <c r="C59" s="19"/>
      <c r="D59" s="20"/>
    </row>
    <row r="60" spans="1:4" ht="13.5" thickBot="1">
      <c r="A60" s="21" t="s">
        <v>0</v>
      </c>
      <c r="B60" s="22" t="s">
        <v>2</v>
      </c>
      <c r="C60" s="23"/>
      <c r="D60" s="24"/>
    </row>
    <row r="61" spans="1:7" ht="13.5" thickBot="1">
      <c r="A61" s="25" t="s">
        <v>4</v>
      </c>
      <c r="B61" s="26">
        <v>40892</v>
      </c>
      <c r="C61" s="23"/>
      <c r="D61" s="27"/>
      <c r="F61" s="28" t="s">
        <v>20</v>
      </c>
      <c r="G61" s="29" t="s">
        <v>21</v>
      </c>
    </row>
    <row r="62" spans="1:256" ht="13.5" thickBot="1">
      <c r="A62" s="30" t="s">
        <v>3</v>
      </c>
      <c r="B62" s="63">
        <v>19700</v>
      </c>
      <c r="C62" s="22" t="s">
        <v>11</v>
      </c>
      <c r="D62" s="31">
        <v>36.24</v>
      </c>
      <c r="F62" s="32">
        <v>0.6998223801065719</v>
      </c>
      <c r="G62" s="33">
        <v>10.49</v>
      </c>
      <c r="IU62" s="72">
        <f aca="true" t="shared" si="3" ref="IU62:IU70">D96-$D$100</f>
        <v>9.030000000000001</v>
      </c>
      <c r="IV62" s="6" t="b">
        <f aca="true" t="shared" si="4" ref="IV62:IV70">IU62=G96</f>
        <v>1</v>
      </c>
    </row>
    <row r="63" spans="1:256" ht="13.5" thickBot="1">
      <c r="A63" s="30" t="s">
        <v>5</v>
      </c>
      <c r="B63" s="22">
        <v>22500</v>
      </c>
      <c r="C63" s="22" t="s">
        <v>11</v>
      </c>
      <c r="D63" s="31">
        <v>32.45</v>
      </c>
      <c r="F63" s="34">
        <v>0.7992895204262878</v>
      </c>
      <c r="G63" s="35">
        <v>6.7</v>
      </c>
      <c r="IU63" s="72">
        <f t="shared" si="3"/>
        <v>5.75</v>
      </c>
      <c r="IV63" s="6" t="b">
        <f t="shared" si="4"/>
        <v>1</v>
      </c>
    </row>
    <row r="64" spans="1:256" ht="13.5" thickBot="1">
      <c r="A64" s="30" t="s">
        <v>5</v>
      </c>
      <c r="B64" s="22">
        <v>25350</v>
      </c>
      <c r="C64" s="22" t="s">
        <v>11</v>
      </c>
      <c r="D64" s="31">
        <v>28.91</v>
      </c>
      <c r="F64" s="34">
        <v>0.9005328596802842</v>
      </c>
      <c r="G64" s="35">
        <v>3.16</v>
      </c>
      <c r="IU64" s="72">
        <f t="shared" si="3"/>
        <v>2.719999999999999</v>
      </c>
      <c r="IV64" s="6" t="b">
        <f t="shared" si="4"/>
        <v>1</v>
      </c>
    </row>
    <row r="65" spans="1:256" ht="13.5" thickBot="1">
      <c r="A65" s="30" t="s">
        <v>5</v>
      </c>
      <c r="B65" s="22">
        <v>26750</v>
      </c>
      <c r="C65" s="22" t="s">
        <v>11</v>
      </c>
      <c r="D65" s="31">
        <v>27.29</v>
      </c>
      <c r="F65" s="34">
        <v>0.9502664298401421</v>
      </c>
      <c r="G65" s="35">
        <v>1.54</v>
      </c>
      <c r="IU65" s="72">
        <f t="shared" si="3"/>
        <v>1.3200000000000003</v>
      </c>
      <c r="IV65" s="6" t="b">
        <f t="shared" si="4"/>
        <v>1</v>
      </c>
    </row>
    <row r="66" spans="1:256" ht="13.5" thickBot="1">
      <c r="A66" s="30" t="s">
        <v>5</v>
      </c>
      <c r="B66" s="22">
        <v>28150</v>
      </c>
      <c r="C66" s="22" t="s">
        <v>11</v>
      </c>
      <c r="D66" s="31">
        <v>25.75</v>
      </c>
      <c r="F66" s="34">
        <v>1</v>
      </c>
      <c r="G66" s="35">
        <v>0</v>
      </c>
      <c r="IU66" s="72">
        <f t="shared" si="3"/>
        <v>0</v>
      </c>
      <c r="IV66" s="6" t="b">
        <f t="shared" si="4"/>
        <v>1</v>
      </c>
    </row>
    <row r="67" spans="1:256" ht="13.5" thickBot="1">
      <c r="A67" s="30" t="s">
        <v>5</v>
      </c>
      <c r="B67" s="22">
        <v>29550</v>
      </c>
      <c r="C67" s="22" t="s">
        <v>11</v>
      </c>
      <c r="D67" s="31">
        <v>24.28</v>
      </c>
      <c r="F67" s="34">
        <v>1.0497335701598578</v>
      </c>
      <c r="G67" s="35">
        <v>-1.47</v>
      </c>
      <c r="IU67" s="72">
        <f t="shared" si="3"/>
        <v>-1.2399999999999984</v>
      </c>
      <c r="IV67" s="6" t="b">
        <f t="shared" si="4"/>
        <v>1</v>
      </c>
    </row>
    <row r="68" spans="1:256" ht="13.5" thickBot="1">
      <c r="A68" s="30" t="s">
        <v>5</v>
      </c>
      <c r="B68" s="22">
        <v>30950</v>
      </c>
      <c r="C68" s="22" t="s">
        <v>11</v>
      </c>
      <c r="D68" s="31">
        <v>22.89</v>
      </c>
      <c r="F68" s="34">
        <v>1.0994671403197158</v>
      </c>
      <c r="G68" s="35">
        <v>-2.86</v>
      </c>
      <c r="IU68" s="72">
        <f t="shared" si="3"/>
        <v>-2.370000000000001</v>
      </c>
      <c r="IV68" s="6" t="b">
        <f t="shared" si="4"/>
        <v>1</v>
      </c>
    </row>
    <row r="69" spans="1:256" ht="13.5" thickBot="1">
      <c r="A69" s="30" t="s">
        <v>5</v>
      </c>
      <c r="B69" s="22">
        <v>33800</v>
      </c>
      <c r="C69" s="22" t="s">
        <v>11</v>
      </c>
      <c r="D69" s="31">
        <v>20.31</v>
      </c>
      <c r="F69" s="34">
        <v>1.2007104795737122</v>
      </c>
      <c r="G69" s="35">
        <v>-5.44</v>
      </c>
      <c r="IU69" s="72">
        <f t="shared" si="3"/>
        <v>-4.48</v>
      </c>
      <c r="IV69" s="6" t="b">
        <f t="shared" si="4"/>
        <v>1</v>
      </c>
    </row>
    <row r="70" spans="1:256" ht="13.5" thickBot="1">
      <c r="A70" s="30" t="s">
        <v>6</v>
      </c>
      <c r="B70" s="22">
        <v>36600</v>
      </c>
      <c r="C70" s="22" t="s">
        <v>11</v>
      </c>
      <c r="D70" s="31">
        <v>18.07</v>
      </c>
      <c r="F70" s="36">
        <v>1.300177619893428</v>
      </c>
      <c r="G70" s="37">
        <v>-7.68</v>
      </c>
      <c r="IU70" s="72">
        <f t="shared" si="3"/>
        <v>-6.280000000000001</v>
      </c>
      <c r="IV70" s="6" t="b">
        <f t="shared" si="4"/>
        <v>1</v>
      </c>
    </row>
    <row r="71" spans="1:7" ht="12.75">
      <c r="A71" s="25" t="s">
        <v>7</v>
      </c>
      <c r="B71" s="22">
        <v>28150</v>
      </c>
      <c r="C71" s="23"/>
      <c r="D71" s="38"/>
      <c r="G71" s="44">
        <v>18.17</v>
      </c>
    </row>
    <row r="72" spans="1:4" ht="12.75">
      <c r="A72" s="25" t="s">
        <v>8</v>
      </c>
      <c r="B72" s="39">
        <v>25.75</v>
      </c>
      <c r="C72" s="23"/>
      <c r="D72" s="38"/>
    </row>
    <row r="73" spans="1:4" ht="12.75">
      <c r="A73" s="25" t="s">
        <v>9</v>
      </c>
      <c r="B73" s="39">
        <v>65</v>
      </c>
      <c r="C73" s="23"/>
      <c r="D73" s="38"/>
    </row>
    <row r="74" spans="1:4" ht="13.5" thickBot="1">
      <c r="A74" s="40" t="s">
        <v>10</v>
      </c>
      <c r="B74" s="41">
        <v>10</v>
      </c>
      <c r="C74" s="42"/>
      <c r="D74" s="43"/>
    </row>
    <row r="75" spans="1:4" ht="13.5" thickBot="1">
      <c r="A75" s="11"/>
      <c r="B75" s="12"/>
      <c r="C75" s="11"/>
      <c r="D75" s="13"/>
    </row>
    <row r="76" spans="1:4" ht="12.75">
      <c r="A76" s="17" t="s">
        <v>1</v>
      </c>
      <c r="B76" s="18">
        <v>40624</v>
      </c>
      <c r="C76" s="19"/>
      <c r="D76" s="20"/>
    </row>
    <row r="77" spans="1:4" ht="13.5" thickBot="1">
      <c r="A77" s="21" t="s">
        <v>0</v>
      </c>
      <c r="B77" s="22" t="s">
        <v>2</v>
      </c>
      <c r="C77" s="23"/>
      <c r="D77" s="24"/>
    </row>
    <row r="78" spans="1:7" ht="13.5" thickBot="1">
      <c r="A78" s="25" t="s">
        <v>4</v>
      </c>
      <c r="B78" s="26">
        <v>40983</v>
      </c>
      <c r="C78" s="23"/>
      <c r="D78" s="27"/>
      <c r="F78" s="28" t="s">
        <v>20</v>
      </c>
      <c r="G78" s="29" t="s">
        <v>21</v>
      </c>
    </row>
    <row r="79" spans="1:256" ht="13.5" thickBot="1">
      <c r="A79" s="30" t="s">
        <v>3</v>
      </c>
      <c r="B79" s="63">
        <v>19750</v>
      </c>
      <c r="C79" s="22" t="s">
        <v>11</v>
      </c>
      <c r="D79" s="31">
        <v>35.97</v>
      </c>
      <c r="F79" s="32">
        <v>0.700354609929078</v>
      </c>
      <c r="G79" s="33">
        <v>9.97</v>
      </c>
      <c r="IU79" s="72">
        <f aca="true" t="shared" si="5" ref="IU79:IU87">D113-$D$117</f>
        <v>8.869999999999997</v>
      </c>
      <c r="IV79" s="6" t="b">
        <f aca="true" t="shared" si="6" ref="IV79:IV87">IU79=G113</f>
        <v>1</v>
      </c>
    </row>
    <row r="80" spans="1:256" ht="13.5" thickBot="1">
      <c r="A80" s="30" t="s">
        <v>5</v>
      </c>
      <c r="B80" s="22">
        <v>22600</v>
      </c>
      <c r="C80" s="22" t="s">
        <v>11</v>
      </c>
      <c r="D80" s="31">
        <v>32.3</v>
      </c>
      <c r="F80" s="34">
        <v>0.8014184397163121</v>
      </c>
      <c r="G80" s="35">
        <v>6.3</v>
      </c>
      <c r="IU80" s="72">
        <f t="shared" si="5"/>
        <v>5.619999999999997</v>
      </c>
      <c r="IV80" s="6" t="b">
        <f t="shared" si="6"/>
        <v>1</v>
      </c>
    </row>
    <row r="81" spans="1:256" ht="13.5" thickBot="1">
      <c r="A81" s="30" t="s">
        <v>5</v>
      </c>
      <c r="B81" s="22">
        <v>25400</v>
      </c>
      <c r="C81" s="22" t="s">
        <v>11</v>
      </c>
      <c r="D81" s="31">
        <v>28.99</v>
      </c>
      <c r="F81" s="34">
        <v>0.900709219858156</v>
      </c>
      <c r="G81" s="35">
        <v>2.99</v>
      </c>
      <c r="IU81" s="72">
        <f t="shared" si="5"/>
        <v>2.629999999999999</v>
      </c>
      <c r="IV81" s="6" t="b">
        <f t="shared" si="6"/>
        <v>1</v>
      </c>
    </row>
    <row r="82" spans="1:256" ht="13.5" thickBot="1">
      <c r="A82" s="30" t="s">
        <v>5</v>
      </c>
      <c r="B82" s="22">
        <v>26800</v>
      </c>
      <c r="C82" s="22" t="s">
        <v>11</v>
      </c>
      <c r="D82" s="31">
        <v>27.46</v>
      </c>
      <c r="F82" s="34">
        <v>0.950354609929078</v>
      </c>
      <c r="G82" s="35">
        <v>1.46</v>
      </c>
      <c r="IU82" s="72">
        <f t="shared" si="5"/>
        <v>1.2800000000000011</v>
      </c>
      <c r="IV82" s="6" t="b">
        <f t="shared" si="6"/>
        <v>1</v>
      </c>
    </row>
    <row r="83" spans="1:256" ht="13.5" thickBot="1">
      <c r="A83" s="30" t="s">
        <v>5</v>
      </c>
      <c r="B83" s="22">
        <v>28200</v>
      </c>
      <c r="C83" s="22" t="s">
        <v>11</v>
      </c>
      <c r="D83" s="31">
        <v>26</v>
      </c>
      <c r="F83" s="34">
        <v>1</v>
      </c>
      <c r="G83" s="35">
        <v>0</v>
      </c>
      <c r="IU83" s="72">
        <f t="shared" si="5"/>
        <v>0</v>
      </c>
      <c r="IV83" s="6" t="b">
        <f t="shared" si="6"/>
        <v>1</v>
      </c>
    </row>
    <row r="84" spans="1:256" ht="13.5" thickBot="1">
      <c r="A84" s="30" t="s">
        <v>5</v>
      </c>
      <c r="B84" s="22">
        <v>29650</v>
      </c>
      <c r="C84" s="22" t="s">
        <v>11</v>
      </c>
      <c r="D84" s="31">
        <v>24.57</v>
      </c>
      <c r="F84" s="34">
        <v>1.051418439716312</v>
      </c>
      <c r="G84" s="35">
        <v>-1.43</v>
      </c>
      <c r="IU84" s="72">
        <f t="shared" si="5"/>
        <v>-1.1999999999999993</v>
      </c>
      <c r="IV84" s="6" t="b">
        <f t="shared" si="6"/>
        <v>1</v>
      </c>
    </row>
    <row r="85" spans="1:256" ht="13.5" thickBot="1">
      <c r="A85" s="30" t="s">
        <v>5</v>
      </c>
      <c r="B85" s="22">
        <v>31050</v>
      </c>
      <c r="C85" s="22" t="s">
        <v>11</v>
      </c>
      <c r="D85" s="31">
        <v>23.27</v>
      </c>
      <c r="F85" s="34">
        <v>1.101063829787234</v>
      </c>
      <c r="G85" s="35">
        <v>-2.73</v>
      </c>
      <c r="IU85" s="72">
        <f t="shared" si="5"/>
        <v>-2.3299999999999983</v>
      </c>
      <c r="IV85" s="6" t="b">
        <f t="shared" si="6"/>
        <v>1</v>
      </c>
    </row>
    <row r="86" spans="1:256" ht="13.5" thickBot="1">
      <c r="A86" s="30" t="s">
        <v>5</v>
      </c>
      <c r="B86" s="22">
        <v>33850</v>
      </c>
      <c r="C86" s="22" t="s">
        <v>11</v>
      </c>
      <c r="D86" s="31">
        <v>20.89</v>
      </c>
      <c r="F86" s="34">
        <v>1.200354609929078</v>
      </c>
      <c r="G86" s="35">
        <v>-5.11</v>
      </c>
      <c r="IU86" s="72">
        <f t="shared" si="5"/>
        <v>-4.350000000000001</v>
      </c>
      <c r="IV86" s="6" t="b">
        <f t="shared" si="6"/>
        <v>1</v>
      </c>
    </row>
    <row r="87" spans="1:256" ht="13.5" thickBot="1">
      <c r="A87" s="30" t="s">
        <v>6</v>
      </c>
      <c r="B87" s="22">
        <v>36700</v>
      </c>
      <c r="C87" s="22" t="s">
        <v>11</v>
      </c>
      <c r="D87" s="31">
        <v>18.78</v>
      </c>
      <c r="F87" s="36">
        <v>1.301418439716312</v>
      </c>
      <c r="G87" s="37">
        <v>-7.22</v>
      </c>
      <c r="IU87" s="72">
        <f t="shared" si="5"/>
        <v>-6.079999999999998</v>
      </c>
      <c r="IV87" s="6" t="b">
        <f t="shared" si="6"/>
        <v>1</v>
      </c>
    </row>
    <row r="88" spans="1:7" ht="12.75">
      <c r="A88" s="25" t="s">
        <v>7</v>
      </c>
      <c r="B88" s="22">
        <v>28200</v>
      </c>
      <c r="C88" s="23"/>
      <c r="D88" s="38"/>
      <c r="G88" s="44">
        <v>17.19</v>
      </c>
    </row>
    <row r="89" spans="1:4" ht="12.75">
      <c r="A89" s="25" t="s">
        <v>8</v>
      </c>
      <c r="B89" s="39">
        <v>26</v>
      </c>
      <c r="C89" s="23"/>
      <c r="D89" s="38"/>
    </row>
    <row r="90" spans="1:4" ht="12.75">
      <c r="A90" s="25" t="s">
        <v>9</v>
      </c>
      <c r="B90" s="39">
        <v>65</v>
      </c>
      <c r="C90" s="23"/>
      <c r="D90" s="38"/>
    </row>
    <row r="91" spans="1:4" ht="13.5" thickBot="1">
      <c r="A91" s="40" t="s">
        <v>10</v>
      </c>
      <c r="B91" s="41">
        <v>10</v>
      </c>
      <c r="C91" s="42"/>
      <c r="D91" s="43"/>
    </row>
    <row r="92" spans="1:4" ht="13.5" thickBot="1">
      <c r="A92" s="11"/>
      <c r="B92" s="12"/>
      <c r="C92" s="11"/>
      <c r="D92" s="13"/>
    </row>
    <row r="93" spans="1:4" ht="12.75">
      <c r="A93" s="17" t="s">
        <v>1</v>
      </c>
      <c r="B93" s="18">
        <v>40624</v>
      </c>
      <c r="C93" s="19"/>
      <c r="D93" s="20"/>
    </row>
    <row r="94" spans="1:4" ht="13.5" thickBot="1">
      <c r="A94" s="21" t="s">
        <v>0</v>
      </c>
      <c r="B94" s="22" t="s">
        <v>2</v>
      </c>
      <c r="C94" s="23"/>
      <c r="D94" s="24"/>
    </row>
    <row r="95" spans="1:7" ht="13.5" thickBot="1">
      <c r="A95" s="25" t="s">
        <v>4</v>
      </c>
      <c r="B95" s="26">
        <v>41263</v>
      </c>
      <c r="C95" s="23"/>
      <c r="D95" s="27"/>
      <c r="F95" s="28" t="s">
        <v>20</v>
      </c>
      <c r="G95" s="29" t="s">
        <v>21</v>
      </c>
    </row>
    <row r="96" spans="1:256" ht="13.5" thickBot="1">
      <c r="A96" s="30" t="s">
        <v>3</v>
      </c>
      <c r="B96" s="63">
        <v>20200</v>
      </c>
      <c r="C96" s="22" t="s">
        <v>11</v>
      </c>
      <c r="D96" s="31">
        <v>35.28</v>
      </c>
      <c r="F96" s="32">
        <v>0.7001733102253033</v>
      </c>
      <c r="G96" s="33">
        <v>9.03</v>
      </c>
      <c r="IU96" s="72">
        <f aca="true" t="shared" si="7" ref="IU96:IU104">D130-$D$134</f>
        <v>8.21</v>
      </c>
      <c r="IV96" s="6" t="b">
        <f aca="true" t="shared" si="8" ref="IV96:IV104">IU96=G130</f>
        <v>1</v>
      </c>
    </row>
    <row r="97" spans="1:256" ht="13.5" thickBot="1">
      <c r="A97" s="30" t="s">
        <v>5</v>
      </c>
      <c r="B97" s="22">
        <v>23050</v>
      </c>
      <c r="C97" s="22" t="s">
        <v>11</v>
      </c>
      <c r="D97" s="31">
        <v>32</v>
      </c>
      <c r="F97" s="34">
        <v>0.7989601386481803</v>
      </c>
      <c r="G97" s="35">
        <v>5.75</v>
      </c>
      <c r="IU97" s="72">
        <f t="shared" si="7"/>
        <v>5.140000000000001</v>
      </c>
      <c r="IV97" s="6" t="b">
        <f t="shared" si="8"/>
        <v>1</v>
      </c>
    </row>
    <row r="98" spans="1:256" ht="13.5" thickBot="1">
      <c r="A98" s="30" t="s">
        <v>5</v>
      </c>
      <c r="B98" s="22">
        <v>25950</v>
      </c>
      <c r="C98" s="22" t="s">
        <v>11</v>
      </c>
      <c r="D98" s="31">
        <v>28.97</v>
      </c>
      <c r="F98" s="34">
        <v>0.8994800693240901</v>
      </c>
      <c r="G98" s="35">
        <v>2.72</v>
      </c>
      <c r="IU98" s="72">
        <f t="shared" si="7"/>
        <v>2.4200000000000017</v>
      </c>
      <c r="IV98" s="6" t="b">
        <f t="shared" si="8"/>
        <v>1</v>
      </c>
    </row>
    <row r="99" spans="1:256" ht="13.5" thickBot="1">
      <c r="A99" s="30" t="s">
        <v>5</v>
      </c>
      <c r="B99" s="22">
        <v>27400</v>
      </c>
      <c r="C99" s="22" t="s">
        <v>11</v>
      </c>
      <c r="D99" s="31">
        <v>27.57</v>
      </c>
      <c r="F99" s="34">
        <v>0.949740034662045</v>
      </c>
      <c r="G99" s="35">
        <v>1.32</v>
      </c>
      <c r="IU99" s="72">
        <f t="shared" si="7"/>
        <v>1.1499999999999986</v>
      </c>
      <c r="IV99" s="6" t="b">
        <f t="shared" si="8"/>
        <v>1</v>
      </c>
    </row>
    <row r="100" spans="1:256" ht="13.5" thickBot="1">
      <c r="A100" s="30" t="s">
        <v>5</v>
      </c>
      <c r="B100" s="22">
        <v>28850</v>
      </c>
      <c r="C100" s="22" t="s">
        <v>11</v>
      </c>
      <c r="D100" s="31">
        <v>26.25</v>
      </c>
      <c r="F100" s="34">
        <v>1</v>
      </c>
      <c r="G100" s="35">
        <v>0</v>
      </c>
      <c r="IU100" s="72">
        <f t="shared" si="7"/>
        <v>0</v>
      </c>
      <c r="IV100" s="6" t="b">
        <f t="shared" si="8"/>
        <v>1</v>
      </c>
    </row>
    <row r="101" spans="1:256" ht="13.5" thickBot="1">
      <c r="A101" s="30" t="s">
        <v>5</v>
      </c>
      <c r="B101" s="22">
        <v>30300</v>
      </c>
      <c r="C101" s="22" t="s">
        <v>11</v>
      </c>
      <c r="D101" s="31">
        <v>25.01</v>
      </c>
      <c r="F101" s="34">
        <v>1.050259965337955</v>
      </c>
      <c r="G101" s="35">
        <v>-1.24</v>
      </c>
      <c r="IU101" s="72">
        <f t="shared" si="7"/>
        <v>-1.120000000000001</v>
      </c>
      <c r="IV101" s="6" t="b">
        <f t="shared" si="8"/>
        <v>1</v>
      </c>
    </row>
    <row r="102" spans="1:256" ht="13.5" thickBot="1">
      <c r="A102" s="30" t="s">
        <v>5</v>
      </c>
      <c r="B102" s="22">
        <v>31700</v>
      </c>
      <c r="C102" s="22" t="s">
        <v>11</v>
      </c>
      <c r="D102" s="31">
        <v>23.88</v>
      </c>
      <c r="F102" s="34">
        <v>1.098786828422877</v>
      </c>
      <c r="G102" s="35">
        <v>-2.37</v>
      </c>
      <c r="IU102" s="72">
        <f t="shared" si="7"/>
        <v>-2.1499999999999986</v>
      </c>
      <c r="IV102" s="6" t="b">
        <f t="shared" si="8"/>
        <v>1</v>
      </c>
    </row>
    <row r="103" spans="1:256" ht="13.5" thickBot="1">
      <c r="A103" s="30" t="s">
        <v>5</v>
      </c>
      <c r="B103" s="22">
        <v>34600</v>
      </c>
      <c r="C103" s="22" t="s">
        <v>11</v>
      </c>
      <c r="D103" s="31">
        <v>21.77</v>
      </c>
      <c r="F103" s="34">
        <v>1.199306759098787</v>
      </c>
      <c r="G103" s="35">
        <v>-4.48</v>
      </c>
      <c r="IU103" s="72">
        <f t="shared" si="7"/>
        <v>-3.969999999999999</v>
      </c>
      <c r="IV103" s="6" t="b">
        <f t="shared" si="8"/>
        <v>1</v>
      </c>
    </row>
    <row r="104" spans="1:256" ht="13.5" thickBot="1">
      <c r="A104" s="30" t="s">
        <v>6</v>
      </c>
      <c r="B104" s="22">
        <v>37500</v>
      </c>
      <c r="C104" s="22" t="s">
        <v>11</v>
      </c>
      <c r="D104" s="31">
        <v>19.97</v>
      </c>
      <c r="F104" s="36">
        <v>1.2998266897746966</v>
      </c>
      <c r="G104" s="37">
        <v>-6.28</v>
      </c>
      <c r="IU104" s="72">
        <f t="shared" si="7"/>
        <v>-5.489999999999998</v>
      </c>
      <c r="IV104" s="6" t="b">
        <f t="shared" si="8"/>
        <v>1</v>
      </c>
    </row>
    <row r="105" spans="1:7" ht="12.75">
      <c r="A105" s="25" t="s">
        <v>7</v>
      </c>
      <c r="B105" s="22">
        <v>28850</v>
      </c>
      <c r="C105" s="23"/>
      <c r="D105" s="38"/>
      <c r="G105" s="44">
        <v>15.309999999999999</v>
      </c>
    </row>
    <row r="106" spans="1:4" ht="12.75">
      <c r="A106" s="25" t="s">
        <v>8</v>
      </c>
      <c r="B106" s="39">
        <v>26.25</v>
      </c>
      <c r="C106" s="23"/>
      <c r="D106" s="38"/>
    </row>
    <row r="107" spans="1:4" ht="12.75">
      <c r="A107" s="25" t="s">
        <v>9</v>
      </c>
      <c r="B107" s="39">
        <v>65</v>
      </c>
      <c r="C107" s="23"/>
      <c r="D107" s="38"/>
    </row>
    <row r="108" spans="1:4" ht="13.5" thickBot="1">
      <c r="A108" s="40" t="s">
        <v>10</v>
      </c>
      <c r="B108" s="41">
        <v>10</v>
      </c>
      <c r="C108" s="42"/>
      <c r="D108" s="43"/>
    </row>
    <row r="109" spans="1:4" ht="13.5" thickBot="1">
      <c r="A109" s="11"/>
      <c r="B109" s="12"/>
      <c r="C109" s="11"/>
      <c r="D109" s="13"/>
    </row>
    <row r="110" spans="1:4" ht="12.75">
      <c r="A110" s="17" t="s">
        <v>1</v>
      </c>
      <c r="B110" s="18">
        <v>40624</v>
      </c>
      <c r="C110" s="19"/>
      <c r="D110" s="20"/>
    </row>
    <row r="111" spans="1:4" ht="13.5" thickBot="1">
      <c r="A111" s="21" t="s">
        <v>0</v>
      </c>
      <c r="B111" s="22" t="s">
        <v>2</v>
      </c>
      <c r="C111" s="23"/>
      <c r="D111" s="24"/>
    </row>
    <row r="112" spans="1:7" ht="13.5" thickBot="1">
      <c r="A112" s="25" t="s">
        <v>4</v>
      </c>
      <c r="B112" s="26">
        <v>41353</v>
      </c>
      <c r="C112" s="23"/>
      <c r="D112" s="27"/>
      <c r="F112" s="28" t="s">
        <v>20</v>
      </c>
      <c r="G112" s="29" t="s">
        <v>21</v>
      </c>
    </row>
    <row r="113" spans="1:256" ht="13.5" thickBot="1">
      <c r="A113" s="30" t="s">
        <v>3</v>
      </c>
      <c r="B113" s="63">
        <v>20300</v>
      </c>
      <c r="C113" s="22" t="s">
        <v>11</v>
      </c>
      <c r="D113" s="31">
        <v>35.37</v>
      </c>
      <c r="F113" s="32">
        <v>0.6987951807228916</v>
      </c>
      <c r="G113" s="33">
        <v>8.87</v>
      </c>
      <c r="IU113" s="72">
        <f aca="true" t="shared" si="9" ref="IU113:IU121">D147-$D$151</f>
        <v>8.21</v>
      </c>
      <c r="IV113" s="6" t="b">
        <f aca="true" t="shared" si="10" ref="IV113:IV121">IU113=G147</f>
        <v>1</v>
      </c>
    </row>
    <row r="114" spans="1:256" ht="13.5" thickBot="1">
      <c r="A114" s="30" t="s">
        <v>5</v>
      </c>
      <c r="B114" s="22">
        <v>23200</v>
      </c>
      <c r="C114" s="22" t="s">
        <v>11</v>
      </c>
      <c r="D114" s="31">
        <v>32.12</v>
      </c>
      <c r="F114" s="34">
        <v>0.7986230636833046</v>
      </c>
      <c r="G114" s="35">
        <v>5.62</v>
      </c>
      <c r="IU114" s="72">
        <f t="shared" si="9"/>
        <v>5.190000000000001</v>
      </c>
      <c r="IV114" s="6" t="b">
        <f t="shared" si="10"/>
        <v>1</v>
      </c>
    </row>
    <row r="115" spans="1:256" ht="13.5" thickBot="1">
      <c r="A115" s="30" t="s">
        <v>5</v>
      </c>
      <c r="B115" s="22">
        <v>26150</v>
      </c>
      <c r="C115" s="22" t="s">
        <v>11</v>
      </c>
      <c r="D115" s="31">
        <v>29.13</v>
      </c>
      <c r="F115" s="34">
        <v>0.9001721170395869</v>
      </c>
      <c r="G115" s="35">
        <v>2.63</v>
      </c>
      <c r="IU115" s="72">
        <f t="shared" si="9"/>
        <v>2.460000000000001</v>
      </c>
      <c r="IV115" s="6" t="b">
        <f t="shared" si="10"/>
        <v>1</v>
      </c>
    </row>
    <row r="116" spans="1:256" ht="13.5" thickBot="1">
      <c r="A116" s="30" t="s">
        <v>5</v>
      </c>
      <c r="B116" s="22">
        <v>27600</v>
      </c>
      <c r="C116" s="22" t="s">
        <v>11</v>
      </c>
      <c r="D116" s="31">
        <v>27.78</v>
      </c>
      <c r="F116" s="34">
        <v>0.9500860585197934</v>
      </c>
      <c r="G116" s="35">
        <v>1.28</v>
      </c>
      <c r="IU116" s="72">
        <f t="shared" si="9"/>
        <v>1.1700000000000017</v>
      </c>
      <c r="IV116" s="6" t="b">
        <f t="shared" si="10"/>
        <v>1</v>
      </c>
    </row>
    <row r="117" spans="1:256" ht="13.5" thickBot="1">
      <c r="A117" s="30" t="s">
        <v>5</v>
      </c>
      <c r="B117" s="22">
        <v>29050</v>
      </c>
      <c r="C117" s="22" t="s">
        <v>11</v>
      </c>
      <c r="D117" s="31">
        <v>26.5</v>
      </c>
      <c r="F117" s="34">
        <v>1</v>
      </c>
      <c r="G117" s="35">
        <v>0</v>
      </c>
      <c r="IU117" s="72">
        <f t="shared" si="9"/>
        <v>0</v>
      </c>
      <c r="IV117" s="6" t="b">
        <f t="shared" si="10"/>
        <v>1</v>
      </c>
    </row>
    <row r="118" spans="1:256" ht="13.5" thickBot="1">
      <c r="A118" s="30" t="s">
        <v>5</v>
      </c>
      <c r="B118" s="22">
        <v>30500</v>
      </c>
      <c r="C118" s="22" t="s">
        <v>11</v>
      </c>
      <c r="D118" s="31">
        <v>25.3</v>
      </c>
      <c r="F118" s="34">
        <v>1.0499139414802066</v>
      </c>
      <c r="G118" s="35">
        <v>-1.2</v>
      </c>
      <c r="IU118" s="72">
        <f t="shared" si="9"/>
        <v>-1.1000000000000014</v>
      </c>
      <c r="IV118" s="6" t="b">
        <f t="shared" si="10"/>
        <v>1</v>
      </c>
    </row>
    <row r="119" spans="1:256" ht="13.5" thickBot="1">
      <c r="A119" s="30" t="s">
        <v>5</v>
      </c>
      <c r="B119" s="22">
        <v>31950</v>
      </c>
      <c r="C119" s="22" t="s">
        <v>11</v>
      </c>
      <c r="D119" s="31">
        <v>24.17</v>
      </c>
      <c r="F119" s="34">
        <v>1.0998278829604131</v>
      </c>
      <c r="G119" s="35">
        <v>-2.33</v>
      </c>
      <c r="IU119" s="72">
        <f t="shared" si="9"/>
        <v>-2.120000000000001</v>
      </c>
      <c r="IV119" s="6" t="b">
        <f t="shared" si="10"/>
        <v>1</v>
      </c>
    </row>
    <row r="120" spans="1:256" ht="13.5" thickBot="1">
      <c r="A120" s="30" t="s">
        <v>5</v>
      </c>
      <c r="B120" s="22">
        <v>34850</v>
      </c>
      <c r="C120" s="22" t="s">
        <v>11</v>
      </c>
      <c r="D120" s="31">
        <v>22.15</v>
      </c>
      <c r="F120" s="34">
        <v>1.1996557659208262</v>
      </c>
      <c r="G120" s="35">
        <v>-4.35</v>
      </c>
      <c r="IU120" s="72">
        <f t="shared" si="9"/>
        <v>-3.9400000000000013</v>
      </c>
      <c r="IV120" s="6" t="b">
        <f t="shared" si="10"/>
        <v>1</v>
      </c>
    </row>
    <row r="121" spans="1:256" ht="13.5" thickBot="1">
      <c r="A121" s="30" t="s">
        <v>6</v>
      </c>
      <c r="B121" s="22">
        <v>37750</v>
      </c>
      <c r="C121" s="22" t="s">
        <v>11</v>
      </c>
      <c r="D121" s="31">
        <v>20.42</v>
      </c>
      <c r="F121" s="36">
        <v>1.2994836488812394</v>
      </c>
      <c r="G121" s="37">
        <v>-6.08</v>
      </c>
      <c r="IU121" s="72">
        <f t="shared" si="9"/>
        <v>-5.489999999999998</v>
      </c>
      <c r="IV121" s="6" t="b">
        <f t="shared" si="10"/>
        <v>1</v>
      </c>
    </row>
    <row r="122" spans="1:7" ht="12.75">
      <c r="A122" s="25" t="s">
        <v>7</v>
      </c>
      <c r="B122" s="22">
        <v>29050</v>
      </c>
      <c r="C122" s="23"/>
      <c r="D122" s="38"/>
      <c r="G122" s="44">
        <v>14.95</v>
      </c>
    </row>
    <row r="123" spans="1:4" ht="12.75">
      <c r="A123" s="25" t="s">
        <v>8</v>
      </c>
      <c r="B123" s="39">
        <v>26.5</v>
      </c>
      <c r="C123" s="23"/>
      <c r="D123" s="38"/>
    </row>
    <row r="124" spans="1:4" ht="12.75">
      <c r="A124" s="25" t="s">
        <v>9</v>
      </c>
      <c r="B124" s="39">
        <v>65</v>
      </c>
      <c r="C124" s="23"/>
      <c r="D124" s="38"/>
    </row>
    <row r="125" spans="1:4" ht="13.5" thickBot="1">
      <c r="A125" s="40" t="s">
        <v>10</v>
      </c>
      <c r="B125" s="41">
        <v>10</v>
      </c>
      <c r="C125" s="42"/>
      <c r="D125" s="43"/>
    </row>
    <row r="126" spans="1:4" ht="13.5" thickBot="1">
      <c r="A126" s="11"/>
      <c r="B126" s="12"/>
      <c r="C126" s="11"/>
      <c r="D126" s="13"/>
    </row>
    <row r="127" spans="1:4" ht="12.75">
      <c r="A127" s="17" t="s">
        <v>1</v>
      </c>
      <c r="B127" s="18">
        <v>40624</v>
      </c>
      <c r="C127" s="19"/>
      <c r="D127" s="20"/>
    </row>
    <row r="128" spans="1:4" ht="13.5" thickBot="1">
      <c r="A128" s="21" t="s">
        <v>0</v>
      </c>
      <c r="B128" s="22" t="s">
        <v>2</v>
      </c>
      <c r="C128" s="23"/>
      <c r="D128" s="24"/>
    </row>
    <row r="129" spans="1:7" ht="13.5" thickBot="1">
      <c r="A129" s="25" t="s">
        <v>4</v>
      </c>
      <c r="B129" s="26">
        <v>41718</v>
      </c>
      <c r="C129" s="23"/>
      <c r="D129" s="27"/>
      <c r="F129" s="28" t="s">
        <v>20</v>
      </c>
      <c r="G129" s="29" t="s">
        <v>21</v>
      </c>
    </row>
    <row r="130" spans="1:256" ht="13.5" thickBot="1">
      <c r="A130" s="30" t="s">
        <v>3</v>
      </c>
      <c r="B130" s="63">
        <v>21450</v>
      </c>
      <c r="C130" s="22" t="s">
        <v>11</v>
      </c>
      <c r="D130" s="31">
        <v>34.71</v>
      </c>
      <c r="F130" s="32">
        <v>0.6998368678629691</v>
      </c>
      <c r="G130" s="33">
        <v>8.21</v>
      </c>
      <c r="IU130" s="72">
        <f aca="true" t="shared" si="11" ref="IU130:IU138">D164-$D$168</f>
        <v>12.36</v>
      </c>
      <c r="IV130" s="6" t="b">
        <f aca="true" t="shared" si="12" ref="IV130:IV138">IU130=G164</f>
        <v>1</v>
      </c>
    </row>
    <row r="131" spans="1:256" ht="13.5" thickBot="1">
      <c r="A131" s="30" t="s">
        <v>5</v>
      </c>
      <c r="B131" s="22">
        <v>24550</v>
      </c>
      <c r="C131" s="22" t="s">
        <v>11</v>
      </c>
      <c r="D131" s="31">
        <v>31.64</v>
      </c>
      <c r="F131" s="34">
        <v>0.800978792822186</v>
      </c>
      <c r="G131" s="35">
        <v>5.14</v>
      </c>
      <c r="IU131" s="72">
        <f t="shared" si="11"/>
        <v>7.789999999999999</v>
      </c>
      <c r="IV131" s="6" t="b">
        <f t="shared" si="12"/>
        <v>1</v>
      </c>
    </row>
    <row r="132" spans="1:256" ht="13.5" thickBot="1">
      <c r="A132" s="30" t="s">
        <v>5</v>
      </c>
      <c r="B132" s="22">
        <v>27600</v>
      </c>
      <c r="C132" s="22" t="s">
        <v>11</v>
      </c>
      <c r="D132" s="31">
        <v>28.92</v>
      </c>
      <c r="F132" s="34">
        <v>0.9004893964110929</v>
      </c>
      <c r="G132" s="35">
        <v>2.42</v>
      </c>
      <c r="IU132" s="72">
        <f t="shared" si="11"/>
        <v>3.5700000000000003</v>
      </c>
      <c r="IV132" s="6" t="b">
        <f t="shared" si="12"/>
        <v>1</v>
      </c>
    </row>
    <row r="133" spans="1:256" ht="13.5" thickBot="1">
      <c r="A133" s="30" t="s">
        <v>5</v>
      </c>
      <c r="B133" s="22">
        <v>29150</v>
      </c>
      <c r="C133" s="22" t="s">
        <v>11</v>
      </c>
      <c r="D133" s="31">
        <v>27.65</v>
      </c>
      <c r="F133" s="34">
        <v>0.9510603588907015</v>
      </c>
      <c r="G133" s="35">
        <v>1.15</v>
      </c>
      <c r="IU133" s="72">
        <f t="shared" si="11"/>
        <v>1.9100000000000001</v>
      </c>
      <c r="IV133" s="6" t="b">
        <f t="shared" si="12"/>
        <v>1</v>
      </c>
    </row>
    <row r="134" spans="1:256" ht="13.5" thickBot="1">
      <c r="A134" s="30" t="s">
        <v>5</v>
      </c>
      <c r="B134" s="22">
        <v>30650</v>
      </c>
      <c r="C134" s="22" t="s">
        <v>11</v>
      </c>
      <c r="D134" s="31">
        <v>26.5</v>
      </c>
      <c r="F134" s="34">
        <v>1</v>
      </c>
      <c r="G134" s="35">
        <v>0</v>
      </c>
      <c r="IU134" s="72">
        <f t="shared" si="11"/>
        <v>0</v>
      </c>
      <c r="IV134" s="6" t="b">
        <f t="shared" si="12"/>
        <v>1</v>
      </c>
    </row>
    <row r="135" spans="1:256" ht="13.5" thickBot="1">
      <c r="A135" s="30" t="s">
        <v>5</v>
      </c>
      <c r="B135" s="22">
        <v>32200</v>
      </c>
      <c r="C135" s="22" t="s">
        <v>11</v>
      </c>
      <c r="D135" s="31">
        <v>25.38</v>
      </c>
      <c r="F135" s="34">
        <v>1.0505709624796085</v>
      </c>
      <c r="G135" s="35">
        <v>-1.12</v>
      </c>
      <c r="IU135" s="72">
        <f t="shared" si="11"/>
        <v>-1.8299999999999983</v>
      </c>
      <c r="IV135" s="6" t="b">
        <f t="shared" si="12"/>
        <v>1</v>
      </c>
    </row>
    <row r="136" spans="1:256" ht="13.5" thickBot="1">
      <c r="A136" s="30" t="s">
        <v>5</v>
      </c>
      <c r="B136" s="22">
        <v>33750</v>
      </c>
      <c r="C136" s="22" t="s">
        <v>11</v>
      </c>
      <c r="D136" s="31">
        <v>24.35</v>
      </c>
      <c r="F136" s="34">
        <v>1.101141924959217</v>
      </c>
      <c r="G136" s="35">
        <v>-2.15</v>
      </c>
      <c r="IU136" s="72">
        <f t="shared" si="11"/>
        <v>-3.5599999999999987</v>
      </c>
      <c r="IV136" s="6" t="b">
        <f t="shared" si="12"/>
        <v>1</v>
      </c>
    </row>
    <row r="137" spans="1:256" ht="13.5" thickBot="1">
      <c r="A137" s="30" t="s">
        <v>5</v>
      </c>
      <c r="B137" s="22">
        <v>36800</v>
      </c>
      <c r="C137" s="22" t="s">
        <v>11</v>
      </c>
      <c r="D137" s="31">
        <v>22.53</v>
      </c>
      <c r="F137" s="34">
        <v>1.200652528548124</v>
      </c>
      <c r="G137" s="35">
        <v>-3.97</v>
      </c>
      <c r="IU137" s="72">
        <f t="shared" si="11"/>
        <v>-6.530000000000001</v>
      </c>
      <c r="IV137" s="6" t="b">
        <f t="shared" si="12"/>
        <v>1</v>
      </c>
    </row>
    <row r="138" spans="1:256" ht="13.5" thickBot="1">
      <c r="A138" s="30" t="s">
        <v>6</v>
      </c>
      <c r="B138" s="22">
        <v>39850</v>
      </c>
      <c r="C138" s="22" t="s">
        <v>11</v>
      </c>
      <c r="D138" s="31">
        <v>21.01</v>
      </c>
      <c r="F138" s="36">
        <v>1.300163132137031</v>
      </c>
      <c r="G138" s="37">
        <v>-5.49</v>
      </c>
      <c r="IU138" s="72">
        <f t="shared" si="11"/>
        <v>-9.44</v>
      </c>
      <c r="IV138" s="6" t="b">
        <f t="shared" si="12"/>
        <v>1</v>
      </c>
    </row>
    <row r="139" spans="1:7" ht="12.75">
      <c r="A139" s="25" t="s">
        <v>7</v>
      </c>
      <c r="B139" s="22">
        <v>30650</v>
      </c>
      <c r="C139" s="23"/>
      <c r="D139" s="38"/>
      <c r="G139" s="44">
        <v>13.700000000000001</v>
      </c>
    </row>
    <row r="140" spans="1:4" ht="12.75">
      <c r="A140" s="25" t="s">
        <v>8</v>
      </c>
      <c r="B140" s="39">
        <v>26.5</v>
      </c>
      <c r="C140" s="23"/>
      <c r="D140" s="38"/>
    </row>
    <row r="141" spans="1:4" ht="12.75">
      <c r="A141" s="25" t="s">
        <v>9</v>
      </c>
      <c r="B141" s="39">
        <v>65</v>
      </c>
      <c r="C141" s="23"/>
      <c r="D141" s="38"/>
    </row>
    <row r="142" spans="1:4" ht="17.25" customHeight="1" thickBot="1">
      <c r="A142" s="40" t="s">
        <v>10</v>
      </c>
      <c r="B142" s="41">
        <v>10</v>
      </c>
      <c r="C142" s="42"/>
      <c r="D142" s="43"/>
    </row>
    <row r="143" spans="1:4" ht="13.5" thickBot="1">
      <c r="A143" s="11"/>
      <c r="B143" s="12"/>
      <c r="C143" s="11"/>
      <c r="D143" s="13"/>
    </row>
    <row r="144" spans="1:4" ht="12.75">
      <c r="A144" s="17" t="s">
        <v>1</v>
      </c>
      <c r="B144" s="18">
        <v>40624</v>
      </c>
      <c r="C144" s="19"/>
      <c r="D144" s="20"/>
    </row>
    <row r="145" spans="1:4" ht="13.5" thickBot="1">
      <c r="A145" s="21" t="s">
        <v>0</v>
      </c>
      <c r="B145" s="22" t="s">
        <v>2</v>
      </c>
      <c r="C145" s="23"/>
      <c r="D145" s="24"/>
    </row>
    <row r="146" spans="1:7" ht="13.5" thickBot="1">
      <c r="A146" s="25" t="s">
        <v>4</v>
      </c>
      <c r="B146" s="26">
        <v>41991</v>
      </c>
      <c r="C146" s="23"/>
      <c r="D146" s="27"/>
      <c r="F146" s="28" t="s">
        <v>20</v>
      </c>
      <c r="G146" s="29" t="s">
        <v>21</v>
      </c>
    </row>
    <row r="147" spans="1:256" ht="13.5" thickBot="1">
      <c r="A147" s="30" t="s">
        <v>3</v>
      </c>
      <c r="B147" s="63">
        <v>22500</v>
      </c>
      <c r="C147" s="22" t="s">
        <v>11</v>
      </c>
      <c r="D147" s="31">
        <v>34.96</v>
      </c>
      <c r="F147" s="32">
        <v>0.6998444790046656</v>
      </c>
      <c r="G147" s="33">
        <v>8.21</v>
      </c>
      <c r="IU147" s="72" t="e">
        <f>#REF!-#REF!</f>
        <v>#REF!</v>
      </c>
      <c r="IV147" s="6" t="e">
        <f>IU147=#REF!</f>
        <v>#REF!</v>
      </c>
    </row>
    <row r="148" spans="1:256" ht="13.5" thickBot="1">
      <c r="A148" s="30" t="s">
        <v>5</v>
      </c>
      <c r="B148" s="22">
        <v>25700</v>
      </c>
      <c r="C148" s="22" t="s">
        <v>11</v>
      </c>
      <c r="D148" s="31">
        <v>31.94</v>
      </c>
      <c r="F148" s="34">
        <v>0.7993779160186625</v>
      </c>
      <c r="G148" s="35">
        <v>5.19</v>
      </c>
      <c r="IU148" s="72" t="e">
        <f>#REF!-#REF!</f>
        <v>#REF!</v>
      </c>
      <c r="IV148" s="6" t="e">
        <f>IU148=#REF!</f>
        <v>#REF!</v>
      </c>
    </row>
    <row r="149" spans="1:256" ht="13.5" thickBot="1">
      <c r="A149" s="30" t="s">
        <v>5</v>
      </c>
      <c r="B149" s="22">
        <v>28900</v>
      </c>
      <c r="C149" s="22" t="s">
        <v>11</v>
      </c>
      <c r="D149" s="31">
        <v>29.21</v>
      </c>
      <c r="F149" s="34">
        <v>0.8989113530326595</v>
      </c>
      <c r="G149" s="35">
        <v>2.46</v>
      </c>
      <c r="IU149" s="72" t="e">
        <f>#REF!-#REF!</f>
        <v>#REF!</v>
      </c>
      <c r="IV149" s="6" t="e">
        <f>IU149=#REF!</f>
        <v>#REF!</v>
      </c>
    </row>
    <row r="150" spans="1:256" ht="13.5" thickBot="1">
      <c r="A150" s="30" t="s">
        <v>5</v>
      </c>
      <c r="B150" s="22">
        <v>30550</v>
      </c>
      <c r="C150" s="22" t="s">
        <v>11</v>
      </c>
      <c r="D150" s="31">
        <v>27.92</v>
      </c>
      <c r="F150" s="34">
        <v>0.9502332814930016</v>
      </c>
      <c r="G150" s="35">
        <v>1.17</v>
      </c>
      <c r="IU150" s="72" t="e">
        <f>#REF!-#REF!</f>
        <v>#REF!</v>
      </c>
      <c r="IV150" s="6" t="e">
        <f>IU150=#REF!</f>
        <v>#REF!</v>
      </c>
    </row>
    <row r="151" spans="1:256" ht="13.5" thickBot="1">
      <c r="A151" s="30" t="s">
        <v>5</v>
      </c>
      <c r="B151" s="22">
        <v>32150</v>
      </c>
      <c r="C151" s="22" t="s">
        <v>11</v>
      </c>
      <c r="D151" s="31">
        <v>26.75</v>
      </c>
      <c r="F151" s="34">
        <v>1</v>
      </c>
      <c r="G151" s="35">
        <v>0</v>
      </c>
      <c r="IU151" s="72" t="e">
        <f>#REF!-#REF!</f>
        <v>#REF!</v>
      </c>
      <c r="IV151" s="6" t="e">
        <f>IU151=#REF!</f>
        <v>#REF!</v>
      </c>
    </row>
    <row r="152" spans="1:256" ht="13.5" thickBot="1">
      <c r="A152" s="30" t="s">
        <v>5</v>
      </c>
      <c r="B152" s="22">
        <v>33750</v>
      </c>
      <c r="C152" s="22" t="s">
        <v>11</v>
      </c>
      <c r="D152" s="31">
        <v>25.65</v>
      </c>
      <c r="F152" s="34">
        <v>1.0497667185069985</v>
      </c>
      <c r="G152" s="35">
        <v>-1.1</v>
      </c>
      <c r="IU152" s="72" t="e">
        <f>#REF!-#REF!</f>
        <v>#REF!</v>
      </c>
      <c r="IV152" s="6" t="e">
        <f>IU152=#REF!</f>
        <v>#REF!</v>
      </c>
    </row>
    <row r="153" spans="1:256" ht="13.5" thickBot="1">
      <c r="A153" s="30" t="s">
        <v>5</v>
      </c>
      <c r="B153" s="22">
        <v>35350</v>
      </c>
      <c r="C153" s="22" t="s">
        <v>11</v>
      </c>
      <c r="D153" s="31">
        <v>24.63</v>
      </c>
      <c r="F153" s="34">
        <v>1.0995334370139969</v>
      </c>
      <c r="G153" s="35">
        <v>-2.12</v>
      </c>
      <c r="IU153" s="72" t="e">
        <f>#REF!-#REF!</f>
        <v>#REF!</v>
      </c>
      <c r="IV153" s="6" t="e">
        <f>IU153=#REF!</f>
        <v>#REF!</v>
      </c>
    </row>
    <row r="154" spans="1:256" ht="13.5" thickBot="1">
      <c r="A154" s="30" t="s">
        <v>5</v>
      </c>
      <c r="B154" s="22">
        <v>38550</v>
      </c>
      <c r="C154" s="22" t="s">
        <v>11</v>
      </c>
      <c r="D154" s="31">
        <v>22.81</v>
      </c>
      <c r="F154" s="34">
        <v>1.1990668740279937</v>
      </c>
      <c r="G154" s="35">
        <v>-3.94</v>
      </c>
      <c r="IU154" s="72" t="e">
        <f>#REF!-#REF!</f>
        <v>#REF!</v>
      </c>
      <c r="IV154" s="6" t="e">
        <f>IU154=#REF!</f>
        <v>#REF!</v>
      </c>
    </row>
    <row r="155" spans="1:256" ht="13.5" thickBot="1">
      <c r="A155" s="30" t="s">
        <v>6</v>
      </c>
      <c r="B155" s="22">
        <v>41800</v>
      </c>
      <c r="C155" s="22" t="s">
        <v>11</v>
      </c>
      <c r="D155" s="31">
        <v>21.26</v>
      </c>
      <c r="F155" s="36">
        <v>1.3001555209953344</v>
      </c>
      <c r="G155" s="37">
        <v>-5.49</v>
      </c>
      <c r="IU155" s="72" t="e">
        <f>#REF!-#REF!</f>
        <v>#REF!</v>
      </c>
      <c r="IV155" s="6" t="e">
        <f>IU155=#REF!</f>
        <v>#REF!</v>
      </c>
    </row>
    <row r="156" spans="1:7" ht="12.75">
      <c r="A156" s="25" t="s">
        <v>7</v>
      </c>
      <c r="B156" s="22">
        <v>32150</v>
      </c>
      <c r="C156" s="23"/>
      <c r="D156" s="38"/>
      <c r="G156" s="44">
        <v>13.700000000000001</v>
      </c>
    </row>
    <row r="157" spans="1:4" ht="12.75">
      <c r="A157" s="25" t="s">
        <v>8</v>
      </c>
      <c r="B157" s="39">
        <v>26.75</v>
      </c>
      <c r="C157" s="23"/>
      <c r="D157" s="38"/>
    </row>
    <row r="158" spans="1:4" ht="12.75">
      <c r="A158" s="25" t="s">
        <v>9</v>
      </c>
      <c r="B158" s="39">
        <v>65</v>
      </c>
      <c r="C158" s="23"/>
      <c r="D158" s="38"/>
    </row>
    <row r="159" spans="1:4" ht="13.5" thickBot="1">
      <c r="A159" s="40" t="s">
        <v>10</v>
      </c>
      <c r="B159" s="41">
        <v>10</v>
      </c>
      <c r="C159" s="42"/>
      <c r="D159" s="43"/>
    </row>
    <row r="160" ht="13.5" thickBot="1"/>
    <row r="161" spans="1:4" ht="12.75">
      <c r="A161" s="17" t="s">
        <v>1</v>
      </c>
      <c r="B161" s="18">
        <v>40624</v>
      </c>
      <c r="C161" s="19"/>
      <c r="D161" s="20"/>
    </row>
    <row r="162" spans="1:4" ht="13.5" thickBot="1">
      <c r="A162" s="21" t="s">
        <v>0</v>
      </c>
      <c r="B162" s="22" t="s">
        <v>43</v>
      </c>
      <c r="C162" s="23"/>
      <c r="D162" s="24"/>
    </row>
    <row r="163" spans="1:7" ht="13.5" thickBot="1">
      <c r="A163" s="25" t="s">
        <v>4</v>
      </c>
      <c r="B163" s="26">
        <v>40709</v>
      </c>
      <c r="C163" s="23"/>
      <c r="D163" s="27"/>
      <c r="F163" s="28" t="s">
        <v>20</v>
      </c>
      <c r="G163" s="29" t="s">
        <v>21</v>
      </c>
    </row>
    <row r="164" spans="1:256" ht="13.5" thickBot="1">
      <c r="A164" s="30" t="s">
        <v>3</v>
      </c>
      <c r="B164" s="63">
        <v>4050</v>
      </c>
      <c r="C164" s="22" t="s">
        <v>11</v>
      </c>
      <c r="D164" s="31">
        <v>36.36</v>
      </c>
      <c r="F164" s="32">
        <v>0.6982758620689655</v>
      </c>
      <c r="G164" s="33">
        <v>12.36</v>
      </c>
      <c r="IU164" s="72" t="e">
        <f>#REF!-#REF!</f>
        <v>#REF!</v>
      </c>
      <c r="IV164" s="6" t="e">
        <f>IU164=#REF!</f>
        <v>#REF!</v>
      </c>
    </row>
    <row r="165" spans="1:256" ht="13.5" thickBot="1">
      <c r="A165" s="30" t="s">
        <v>5</v>
      </c>
      <c r="B165" s="22">
        <v>4650</v>
      </c>
      <c r="C165" s="22" t="s">
        <v>11</v>
      </c>
      <c r="D165" s="31">
        <v>31.79</v>
      </c>
      <c r="F165" s="34">
        <v>0.8017241379310345</v>
      </c>
      <c r="G165" s="35">
        <v>7.79</v>
      </c>
      <c r="IU165" s="72" t="e">
        <f>#REF!-#REF!</f>
        <v>#REF!</v>
      </c>
      <c r="IV165" s="6" t="e">
        <f>IU165=#REF!</f>
        <v>#REF!</v>
      </c>
    </row>
    <row r="166" spans="1:256" ht="13.5" thickBot="1">
      <c r="A166" s="30" t="s">
        <v>5</v>
      </c>
      <c r="B166" s="22">
        <v>5250</v>
      </c>
      <c r="C166" s="22" t="s">
        <v>11</v>
      </c>
      <c r="D166" s="31">
        <v>27.57</v>
      </c>
      <c r="F166" s="34">
        <v>0.9051724137931034</v>
      </c>
      <c r="G166" s="35">
        <v>3.57</v>
      </c>
      <c r="IU166" s="72" t="e">
        <f>#REF!-#REF!</f>
        <v>#REF!</v>
      </c>
      <c r="IV166" s="6" t="e">
        <f>IU166=#REF!</f>
        <v>#REF!</v>
      </c>
    </row>
    <row r="167" spans="1:256" ht="13.5" thickBot="1">
      <c r="A167" s="30" t="s">
        <v>5</v>
      </c>
      <c r="B167" s="22">
        <v>5500</v>
      </c>
      <c r="C167" s="22" t="s">
        <v>11</v>
      </c>
      <c r="D167" s="31">
        <v>25.91</v>
      </c>
      <c r="F167" s="34">
        <v>0.9482758620689655</v>
      </c>
      <c r="G167" s="35">
        <v>1.91</v>
      </c>
      <c r="IU167" s="72" t="e">
        <f>#REF!-#REF!</f>
        <v>#REF!</v>
      </c>
      <c r="IV167" s="6" t="e">
        <f>IU167=#REF!</f>
        <v>#REF!</v>
      </c>
    </row>
    <row r="168" spans="1:256" ht="13.5" thickBot="1">
      <c r="A168" s="30" t="s">
        <v>5</v>
      </c>
      <c r="B168" s="22">
        <v>5800</v>
      </c>
      <c r="C168" s="22" t="s">
        <v>11</v>
      </c>
      <c r="D168" s="31">
        <v>24</v>
      </c>
      <c r="F168" s="34">
        <v>1</v>
      </c>
      <c r="G168" s="35">
        <v>0</v>
      </c>
      <c r="IU168" s="72" t="e">
        <f>#REF!-#REF!</f>
        <v>#REF!</v>
      </c>
      <c r="IV168" s="6" t="e">
        <f>IU168=#REF!</f>
        <v>#REF!</v>
      </c>
    </row>
    <row r="169" spans="1:256" ht="13.5" thickBot="1">
      <c r="A169" s="30" t="s">
        <v>5</v>
      </c>
      <c r="B169" s="22">
        <v>6100</v>
      </c>
      <c r="C169" s="22" t="s">
        <v>11</v>
      </c>
      <c r="D169" s="31">
        <v>22.17</v>
      </c>
      <c r="F169" s="34">
        <v>1.0517241379310345</v>
      </c>
      <c r="G169" s="35">
        <v>-1.83</v>
      </c>
      <c r="IU169" s="72" t="e">
        <f>#REF!-#REF!</f>
        <v>#REF!</v>
      </c>
      <c r="IV169" s="6" t="e">
        <f>IU169=#REF!</f>
        <v>#REF!</v>
      </c>
    </row>
    <row r="170" spans="1:256" ht="13.5" thickBot="1">
      <c r="A170" s="30" t="s">
        <v>5</v>
      </c>
      <c r="B170" s="22">
        <v>6400</v>
      </c>
      <c r="C170" s="22" t="s">
        <v>11</v>
      </c>
      <c r="D170" s="31">
        <v>20.44</v>
      </c>
      <c r="F170" s="34">
        <v>1.103448275862069</v>
      </c>
      <c r="G170" s="35">
        <v>-3.56</v>
      </c>
      <c r="IU170" s="72" t="e">
        <f>#REF!-#REF!</f>
        <v>#REF!</v>
      </c>
      <c r="IV170" s="6" t="e">
        <f>IU170=#REF!</f>
        <v>#REF!</v>
      </c>
    </row>
    <row r="171" spans="1:256" ht="13.5" thickBot="1">
      <c r="A171" s="30" t="s">
        <v>5</v>
      </c>
      <c r="B171" s="22">
        <v>6950</v>
      </c>
      <c r="C171" s="22" t="s">
        <v>11</v>
      </c>
      <c r="D171" s="31">
        <v>17.47</v>
      </c>
      <c r="F171" s="34">
        <v>1.1982758620689655</v>
      </c>
      <c r="G171" s="35">
        <v>-6.53</v>
      </c>
      <c r="IU171" s="72" t="e">
        <f>#REF!-#REF!</f>
        <v>#REF!</v>
      </c>
      <c r="IV171" s="6" t="e">
        <f>IU171=#REF!</f>
        <v>#REF!</v>
      </c>
    </row>
    <row r="172" spans="1:256" ht="13.5" thickBot="1">
      <c r="A172" s="30" t="s">
        <v>6</v>
      </c>
      <c r="B172" s="22">
        <v>7550</v>
      </c>
      <c r="C172" s="22" t="s">
        <v>11</v>
      </c>
      <c r="D172" s="31">
        <v>14.56</v>
      </c>
      <c r="F172" s="36">
        <v>1.3017241379310345</v>
      </c>
      <c r="G172" s="37">
        <v>-9.44</v>
      </c>
      <c r="IU172" s="72" t="e">
        <f>#REF!-#REF!</f>
        <v>#REF!</v>
      </c>
      <c r="IV172" s="6" t="e">
        <f>IU172=#REF!</f>
        <v>#REF!</v>
      </c>
    </row>
    <row r="173" spans="1:7" ht="12.75">
      <c r="A173" s="25" t="s">
        <v>7</v>
      </c>
      <c r="B173" s="22">
        <v>5800</v>
      </c>
      <c r="C173" s="23"/>
      <c r="D173" s="38"/>
      <c r="G173" s="44">
        <v>21.799999999999997</v>
      </c>
    </row>
    <row r="174" spans="1:4" ht="12.75">
      <c r="A174" s="25" t="s">
        <v>8</v>
      </c>
      <c r="B174" s="39">
        <v>24</v>
      </c>
      <c r="C174" s="23"/>
      <c r="D174" s="38"/>
    </row>
    <row r="175" spans="1:4" ht="12.75">
      <c r="A175" s="25" t="s">
        <v>9</v>
      </c>
      <c r="B175" s="39">
        <v>65</v>
      </c>
      <c r="C175" s="23"/>
      <c r="D175" s="38"/>
    </row>
    <row r="176" spans="1:4" ht="13.5" thickBot="1">
      <c r="A176" s="40" t="s">
        <v>10</v>
      </c>
      <c r="B176" s="41">
        <v>10</v>
      </c>
      <c r="C176" s="42"/>
      <c r="D176" s="43"/>
    </row>
    <row r="177" spans="255:256" ht="13.5" thickBot="1">
      <c r="IU177" s="72" t="e">
        <f>#REF!-#REF!</f>
        <v>#REF!</v>
      </c>
      <c r="IV177" s="6" t="e">
        <f>IU177=#REF!</f>
        <v>#REF!</v>
      </c>
    </row>
    <row r="178" spans="1:5" ht="12.75">
      <c r="A178" s="17" t="s">
        <v>1</v>
      </c>
      <c r="B178" s="18">
        <v>40624</v>
      </c>
      <c r="C178" s="19"/>
      <c r="D178" s="20"/>
      <c r="E178" s="6" t="s">
        <v>19</v>
      </c>
    </row>
    <row r="179" spans="1:4" ht="13.5" thickBot="1">
      <c r="A179" s="21" t="s">
        <v>0</v>
      </c>
      <c r="B179" s="22" t="s">
        <v>43</v>
      </c>
      <c r="C179" s="23"/>
      <c r="D179" s="24"/>
    </row>
    <row r="180" spans="1:256" ht="13.5" thickBot="1">
      <c r="A180" s="25" t="s">
        <v>4</v>
      </c>
      <c r="B180" s="26">
        <v>40801</v>
      </c>
      <c r="C180" s="23"/>
      <c r="D180" s="27"/>
      <c r="F180" s="28" t="s">
        <v>20</v>
      </c>
      <c r="G180" s="29" t="s">
        <v>21</v>
      </c>
      <c r="H180" s="44"/>
      <c r="IU180" s="72">
        <f aca="true" t="shared" si="13" ref="IU180:IU188">D215-$D$219</f>
        <v>9.64</v>
      </c>
      <c r="IV180" s="6" t="b">
        <f aca="true" t="shared" si="14" ref="IV180:IV188">IU180=G215</f>
        <v>1</v>
      </c>
    </row>
    <row r="181" spans="1:256" ht="13.5" thickBot="1">
      <c r="A181" s="30" t="s">
        <v>3</v>
      </c>
      <c r="B181" s="63">
        <v>4050</v>
      </c>
      <c r="C181" s="22" t="s">
        <v>11</v>
      </c>
      <c r="D181" s="31">
        <v>35.23</v>
      </c>
      <c r="F181" s="86">
        <v>0.6982758620689655</v>
      </c>
      <c r="G181" s="87">
        <v>10.98</v>
      </c>
      <c r="H181" s="44"/>
      <c r="IU181" s="72">
        <f t="shared" si="13"/>
        <v>6.02</v>
      </c>
      <c r="IV181" s="6" t="b">
        <f t="shared" si="14"/>
        <v>1</v>
      </c>
    </row>
    <row r="182" spans="1:256" ht="13.5" thickBot="1">
      <c r="A182" s="30" t="s">
        <v>5</v>
      </c>
      <c r="B182" s="63">
        <v>4650</v>
      </c>
      <c r="C182" s="22" t="s">
        <v>11</v>
      </c>
      <c r="D182" s="31">
        <v>31.14</v>
      </c>
      <c r="F182" s="88">
        <v>0.8017241379310345</v>
      </c>
      <c r="G182" s="87">
        <v>6.89</v>
      </c>
      <c r="H182" s="44"/>
      <c r="IU182" s="72">
        <f t="shared" si="13"/>
        <v>2.9899999999999984</v>
      </c>
      <c r="IV182" s="6" t="b">
        <f t="shared" si="14"/>
        <v>1</v>
      </c>
    </row>
    <row r="183" spans="1:256" ht="13.5" thickBot="1">
      <c r="A183" s="30" t="s">
        <v>5</v>
      </c>
      <c r="B183" s="63">
        <v>5250</v>
      </c>
      <c r="C183" s="22" t="s">
        <v>11</v>
      </c>
      <c r="D183" s="31">
        <v>27.39</v>
      </c>
      <c r="F183" s="88">
        <v>0.9051724137931034</v>
      </c>
      <c r="G183" s="87">
        <v>3.14</v>
      </c>
      <c r="H183" s="44"/>
      <c r="IU183" s="72">
        <f t="shared" si="13"/>
        <v>1.4600000000000009</v>
      </c>
      <c r="IV183" s="6" t="b">
        <f t="shared" si="14"/>
        <v>1</v>
      </c>
    </row>
    <row r="184" spans="1:256" ht="13.5" thickBot="1">
      <c r="A184" s="30" t="s">
        <v>5</v>
      </c>
      <c r="B184" s="63">
        <v>5550</v>
      </c>
      <c r="C184" s="22" t="s">
        <v>11</v>
      </c>
      <c r="D184" s="31">
        <v>25.64</v>
      </c>
      <c r="F184" s="88">
        <v>0.9568965517241379</v>
      </c>
      <c r="G184" s="87">
        <v>1.39</v>
      </c>
      <c r="H184" s="44"/>
      <c r="IU184" s="72">
        <f t="shared" si="13"/>
        <v>0</v>
      </c>
      <c r="IV184" s="6" t="b">
        <f t="shared" si="14"/>
        <v>1</v>
      </c>
    </row>
    <row r="185" spans="1:256" ht="13.5" thickBot="1">
      <c r="A185" s="30" t="s">
        <v>5</v>
      </c>
      <c r="B185" s="63">
        <v>5800</v>
      </c>
      <c r="C185" s="22" t="s">
        <v>11</v>
      </c>
      <c r="D185" s="31">
        <v>24.25</v>
      </c>
      <c r="F185" s="88">
        <v>1</v>
      </c>
      <c r="G185" s="87">
        <v>0</v>
      </c>
      <c r="H185" s="44"/>
      <c r="IU185" s="72">
        <f t="shared" si="13"/>
        <v>-1.370000000000001</v>
      </c>
      <c r="IV185" s="6" t="b">
        <f t="shared" si="14"/>
        <v>1</v>
      </c>
    </row>
    <row r="186" spans="1:256" ht="13.5" thickBot="1">
      <c r="A186" s="30" t="s">
        <v>5</v>
      </c>
      <c r="B186" s="63">
        <v>6100</v>
      </c>
      <c r="C186" s="22" t="s">
        <v>11</v>
      </c>
      <c r="D186" s="31">
        <v>22.66</v>
      </c>
      <c r="F186" s="88">
        <v>1.0517241379310345</v>
      </c>
      <c r="G186" s="87">
        <v>-1.59</v>
      </c>
      <c r="H186" s="44"/>
      <c r="IU186" s="72">
        <f t="shared" si="13"/>
        <v>-2.6700000000000017</v>
      </c>
      <c r="IV186" s="6" t="b">
        <f t="shared" si="14"/>
        <v>1</v>
      </c>
    </row>
    <row r="187" spans="1:256" ht="13.5" thickBot="1">
      <c r="A187" s="30" t="s">
        <v>5</v>
      </c>
      <c r="B187" s="63">
        <v>6400</v>
      </c>
      <c r="C187" s="22" t="s">
        <v>11</v>
      </c>
      <c r="D187" s="31">
        <v>21.15</v>
      </c>
      <c r="F187" s="88">
        <v>1.103448275862069</v>
      </c>
      <c r="G187" s="87">
        <v>-3.1</v>
      </c>
      <c r="H187" s="44"/>
      <c r="IU187" s="72">
        <f t="shared" si="13"/>
        <v>-5.010000000000002</v>
      </c>
      <c r="IV187" s="6" t="b">
        <f t="shared" si="14"/>
        <v>1</v>
      </c>
    </row>
    <row r="188" spans="1:256" ht="13.5" thickBot="1">
      <c r="A188" s="30" t="s">
        <v>5</v>
      </c>
      <c r="B188" s="63">
        <v>7000</v>
      </c>
      <c r="C188" s="22" t="s">
        <v>11</v>
      </c>
      <c r="D188" s="31">
        <v>18.38</v>
      </c>
      <c r="F188" s="88">
        <v>1.206896551724138</v>
      </c>
      <c r="G188" s="87">
        <v>-5.87</v>
      </c>
      <c r="H188" s="44"/>
      <c r="IU188" s="72">
        <f t="shared" si="13"/>
        <v>-6.859999999999999</v>
      </c>
      <c r="IV188" s="6" t="b">
        <f t="shared" si="14"/>
        <v>1</v>
      </c>
    </row>
    <row r="189" spans="1:7" ht="13.5" thickBot="1">
      <c r="A189" s="30" t="s">
        <v>6</v>
      </c>
      <c r="B189" s="63">
        <v>7550</v>
      </c>
      <c r="C189" s="22" t="s">
        <v>11</v>
      </c>
      <c r="D189" s="31">
        <v>16.14</v>
      </c>
      <c r="F189" s="89">
        <v>1.3017241379310345</v>
      </c>
      <c r="G189" s="87">
        <v>-8.11</v>
      </c>
    </row>
    <row r="190" spans="1:7" ht="12.75">
      <c r="A190" s="25" t="s">
        <v>7</v>
      </c>
      <c r="B190" s="63">
        <v>5800</v>
      </c>
      <c r="C190" s="23"/>
      <c r="D190" s="38"/>
      <c r="G190" s="44">
        <v>19.09</v>
      </c>
    </row>
    <row r="191" spans="1:4" ht="12.75">
      <c r="A191" s="25" t="s">
        <v>8</v>
      </c>
      <c r="B191" s="39">
        <v>24.25</v>
      </c>
      <c r="C191" s="23"/>
      <c r="D191" s="38"/>
    </row>
    <row r="192" spans="1:4" ht="12.75">
      <c r="A192" s="25" t="s">
        <v>9</v>
      </c>
      <c r="B192" s="39">
        <v>65</v>
      </c>
      <c r="C192" s="23"/>
      <c r="D192" s="38"/>
    </row>
    <row r="193" spans="1:4" ht="13.5" thickBot="1">
      <c r="A193" s="40" t="s">
        <v>10</v>
      </c>
      <c r="B193" s="41">
        <v>10</v>
      </c>
      <c r="C193" s="42"/>
      <c r="D193" s="43"/>
    </row>
    <row r="194" spans="1:4" ht="13.5" thickBot="1">
      <c r="A194" s="11"/>
      <c r="B194" s="12"/>
      <c r="C194" s="11"/>
      <c r="D194" s="13"/>
    </row>
    <row r="195" spans="1:4" ht="12.75">
      <c r="A195" s="17" t="s">
        <v>1</v>
      </c>
      <c r="B195" s="18">
        <v>40624</v>
      </c>
      <c r="C195" s="19"/>
      <c r="D195" s="20"/>
    </row>
    <row r="196" spans="1:4" ht="13.5" thickBot="1">
      <c r="A196" s="21" t="s">
        <v>0</v>
      </c>
      <c r="B196" s="22" t="s">
        <v>43</v>
      </c>
      <c r="C196" s="23"/>
      <c r="D196" s="24"/>
    </row>
    <row r="197" spans="1:256" ht="13.5" thickBot="1">
      <c r="A197" s="25" t="s">
        <v>4</v>
      </c>
      <c r="B197" s="26">
        <v>40892</v>
      </c>
      <c r="C197" s="23"/>
      <c r="D197" s="27"/>
      <c r="F197" s="28" t="s">
        <v>20</v>
      </c>
      <c r="G197" s="29" t="s">
        <v>21</v>
      </c>
      <c r="IU197" s="72">
        <f aca="true" t="shared" si="15" ref="IU197:IU205">D232-$D$236</f>
        <v>7.829999999999998</v>
      </c>
      <c r="IV197" s="6" t="b">
        <f aca="true" t="shared" si="16" ref="IV197:IV205">IU197=G232</f>
        <v>1</v>
      </c>
    </row>
    <row r="198" spans="1:256" ht="13.5" thickBot="1">
      <c r="A198" s="30" t="s">
        <v>3</v>
      </c>
      <c r="B198" s="63">
        <v>4100</v>
      </c>
      <c r="C198" s="22" t="s">
        <v>11</v>
      </c>
      <c r="D198" s="31">
        <v>34.89</v>
      </c>
      <c r="F198" s="34">
        <v>0.7008547008547008</v>
      </c>
      <c r="G198" s="87">
        <v>10.14</v>
      </c>
      <c r="IU198" s="72">
        <f t="shared" si="15"/>
        <v>4.920000000000002</v>
      </c>
      <c r="IV198" s="6" t="b">
        <f t="shared" si="16"/>
        <v>1</v>
      </c>
    </row>
    <row r="199" spans="1:256" ht="13.5" thickBot="1">
      <c r="A199" s="30" t="s">
        <v>5</v>
      </c>
      <c r="B199" s="63">
        <v>4700</v>
      </c>
      <c r="C199" s="22" t="s">
        <v>11</v>
      </c>
      <c r="D199" s="31">
        <v>31.1</v>
      </c>
      <c r="F199" s="34">
        <v>0.8034188034188035</v>
      </c>
      <c r="G199" s="87">
        <v>6.35</v>
      </c>
      <c r="IU199" s="72">
        <f t="shared" si="15"/>
        <v>2.3099999999999987</v>
      </c>
      <c r="IV199" s="6" t="b">
        <f t="shared" si="16"/>
        <v>1</v>
      </c>
    </row>
    <row r="200" spans="1:256" ht="13.5" thickBot="1">
      <c r="A200" s="30" t="s">
        <v>5</v>
      </c>
      <c r="B200" s="63">
        <v>5300</v>
      </c>
      <c r="C200" s="22" t="s">
        <v>11</v>
      </c>
      <c r="D200" s="31">
        <v>27.64</v>
      </c>
      <c r="F200" s="34">
        <v>0.905982905982906</v>
      </c>
      <c r="G200" s="87">
        <v>2.89</v>
      </c>
      <c r="IU200" s="72">
        <f t="shared" si="15"/>
        <v>1.2100000000000009</v>
      </c>
      <c r="IV200" s="6" t="b">
        <f t="shared" si="16"/>
        <v>1</v>
      </c>
    </row>
    <row r="201" spans="1:256" ht="13.5" thickBot="1">
      <c r="A201" s="30" t="s">
        <v>5</v>
      </c>
      <c r="B201" s="63">
        <v>5600</v>
      </c>
      <c r="C201" s="22" t="s">
        <v>11</v>
      </c>
      <c r="D201" s="31">
        <v>26.03</v>
      </c>
      <c r="F201" s="34">
        <v>0.9572649572649573</v>
      </c>
      <c r="G201" s="87">
        <v>1.28</v>
      </c>
      <c r="IU201" s="72">
        <f t="shared" si="15"/>
        <v>0</v>
      </c>
      <c r="IV201" s="6" t="b">
        <f t="shared" si="16"/>
        <v>1</v>
      </c>
    </row>
    <row r="202" spans="1:256" ht="13.5" thickBot="1">
      <c r="A202" s="30" t="s">
        <v>5</v>
      </c>
      <c r="B202" s="63">
        <v>5850</v>
      </c>
      <c r="C202" s="22" t="s">
        <v>11</v>
      </c>
      <c r="D202" s="31">
        <v>24.75</v>
      </c>
      <c r="F202" s="34">
        <v>1</v>
      </c>
      <c r="G202" s="87">
        <v>0</v>
      </c>
      <c r="IU202" s="72">
        <f t="shared" si="15"/>
        <v>-1.120000000000001</v>
      </c>
      <c r="IV202" s="6" t="b">
        <f t="shared" si="16"/>
        <v>1</v>
      </c>
    </row>
    <row r="203" spans="1:256" ht="13.5" thickBot="1">
      <c r="A203" s="30" t="s">
        <v>5</v>
      </c>
      <c r="B203" s="63">
        <v>6150</v>
      </c>
      <c r="C203" s="22" t="s">
        <v>11</v>
      </c>
      <c r="D203" s="31">
        <v>23.29</v>
      </c>
      <c r="F203" s="34">
        <v>1.0512820512820513</v>
      </c>
      <c r="G203" s="87">
        <v>-1.46</v>
      </c>
      <c r="IU203" s="72">
        <f t="shared" si="15"/>
        <v>-2.0100000000000016</v>
      </c>
      <c r="IV203" s="6" t="b">
        <f t="shared" si="16"/>
        <v>1</v>
      </c>
    </row>
    <row r="204" spans="1:256" ht="13.5" thickBot="1">
      <c r="A204" s="30" t="s">
        <v>5</v>
      </c>
      <c r="B204" s="63">
        <v>6450</v>
      </c>
      <c r="C204" s="22" t="s">
        <v>11</v>
      </c>
      <c r="D204" s="31">
        <v>21.92</v>
      </c>
      <c r="F204" s="34">
        <v>1.1025641025641026</v>
      </c>
      <c r="G204" s="87">
        <v>-2.83</v>
      </c>
      <c r="IU204" s="72">
        <f t="shared" si="15"/>
        <v>-3.7300000000000004</v>
      </c>
      <c r="IV204" s="6" t="b">
        <f t="shared" si="16"/>
        <v>1</v>
      </c>
    </row>
    <row r="205" spans="1:256" ht="13.5" thickBot="1">
      <c r="A205" s="30" t="s">
        <v>5</v>
      </c>
      <c r="B205" s="63">
        <v>7050</v>
      </c>
      <c r="C205" s="22" t="s">
        <v>11</v>
      </c>
      <c r="D205" s="31">
        <v>19.41</v>
      </c>
      <c r="F205" s="34">
        <v>1.205128205128205</v>
      </c>
      <c r="G205" s="87">
        <v>-5.34</v>
      </c>
      <c r="IU205" s="72">
        <f t="shared" si="15"/>
        <v>-5.149999999999999</v>
      </c>
      <c r="IV205" s="6" t="b">
        <f t="shared" si="16"/>
        <v>1</v>
      </c>
    </row>
    <row r="206" spans="1:7" ht="12.75">
      <c r="A206" s="30" t="s">
        <v>6</v>
      </c>
      <c r="B206" s="63">
        <v>7650</v>
      </c>
      <c r="C206" s="22" t="s">
        <v>11</v>
      </c>
      <c r="D206" s="31">
        <v>17.24</v>
      </c>
      <c r="F206" s="34">
        <v>1.3076923076923077</v>
      </c>
      <c r="G206" s="87">
        <v>-7.51</v>
      </c>
    </row>
    <row r="207" spans="1:7" ht="12.75">
      <c r="A207" s="25" t="s">
        <v>7</v>
      </c>
      <c r="B207" s="63">
        <v>5850</v>
      </c>
      <c r="C207" s="23"/>
      <c r="D207" s="38"/>
      <c r="G207" s="44">
        <v>17.65</v>
      </c>
    </row>
    <row r="208" spans="1:4" ht="12.75">
      <c r="A208" s="25" t="s">
        <v>8</v>
      </c>
      <c r="B208" s="39">
        <v>24.75</v>
      </c>
      <c r="C208" s="23"/>
      <c r="D208" s="38"/>
    </row>
    <row r="209" spans="1:4" ht="12.75">
      <c r="A209" s="25" t="s">
        <v>9</v>
      </c>
      <c r="B209" s="39">
        <v>65</v>
      </c>
      <c r="C209" s="23"/>
      <c r="D209" s="38"/>
    </row>
    <row r="210" spans="1:4" ht="13.5" thickBot="1">
      <c r="A210" s="40" t="s">
        <v>10</v>
      </c>
      <c r="B210" s="41">
        <v>10</v>
      </c>
      <c r="C210" s="42"/>
      <c r="D210" s="43"/>
    </row>
    <row r="211" spans="1:4" ht="13.5" thickBot="1">
      <c r="A211" s="11"/>
      <c r="B211" s="12"/>
      <c r="C211" s="11"/>
      <c r="D211" s="13"/>
    </row>
    <row r="212" spans="1:4" ht="12.75">
      <c r="A212" s="17" t="s">
        <v>1</v>
      </c>
      <c r="B212" s="18">
        <v>40624</v>
      </c>
      <c r="C212" s="19"/>
      <c r="D212" s="20"/>
    </row>
    <row r="213" spans="1:4" ht="13.5" thickBot="1">
      <c r="A213" s="21" t="s">
        <v>0</v>
      </c>
      <c r="B213" s="22" t="s">
        <v>43</v>
      </c>
      <c r="C213" s="23"/>
      <c r="D213" s="24"/>
    </row>
    <row r="214" spans="1:7" ht="13.5" thickBot="1">
      <c r="A214" s="25" t="s">
        <v>4</v>
      </c>
      <c r="B214" s="26">
        <v>40983</v>
      </c>
      <c r="C214" s="23"/>
      <c r="D214" s="27"/>
      <c r="F214" s="28" t="s">
        <v>20</v>
      </c>
      <c r="G214" s="29" t="s">
        <v>21</v>
      </c>
    </row>
    <row r="215" spans="1:7" ht="13.5" thickBot="1">
      <c r="A215" s="30" t="s">
        <v>3</v>
      </c>
      <c r="B215" s="63">
        <v>4100</v>
      </c>
      <c r="C215" s="22" t="s">
        <v>11</v>
      </c>
      <c r="D215" s="31">
        <v>34.64</v>
      </c>
      <c r="F215" s="100">
        <v>0.7008547008547008</v>
      </c>
      <c r="G215" s="87">
        <v>9.64</v>
      </c>
    </row>
    <row r="216" spans="1:7" ht="13.5" thickBot="1">
      <c r="A216" s="30" t="s">
        <v>5</v>
      </c>
      <c r="B216" s="63">
        <v>4700</v>
      </c>
      <c r="C216" s="22" t="s">
        <v>11</v>
      </c>
      <c r="D216" s="31">
        <v>31.02</v>
      </c>
      <c r="F216" s="34">
        <v>0.8034188034188035</v>
      </c>
      <c r="G216" s="87">
        <v>6.02</v>
      </c>
    </row>
    <row r="217" spans="1:7" ht="13.5" thickBot="1">
      <c r="A217" s="30" t="s">
        <v>5</v>
      </c>
      <c r="B217" s="63">
        <v>5250</v>
      </c>
      <c r="C217" s="22" t="s">
        <v>11</v>
      </c>
      <c r="D217" s="31">
        <v>27.99</v>
      </c>
      <c r="F217" s="34">
        <v>0.8974358974358975</v>
      </c>
      <c r="G217" s="87">
        <v>2.99</v>
      </c>
    </row>
    <row r="218" spans="1:7" ht="13.5" thickBot="1">
      <c r="A218" s="30" t="s">
        <v>5</v>
      </c>
      <c r="B218" s="63">
        <v>5550</v>
      </c>
      <c r="C218" s="22" t="s">
        <v>11</v>
      </c>
      <c r="D218" s="31">
        <v>26.46</v>
      </c>
      <c r="F218" s="34">
        <v>0.9487179487179487</v>
      </c>
      <c r="G218" s="87">
        <v>1.46</v>
      </c>
    </row>
    <row r="219" spans="1:7" ht="13.5" thickBot="1">
      <c r="A219" s="30" t="s">
        <v>5</v>
      </c>
      <c r="B219" s="63">
        <v>5850</v>
      </c>
      <c r="C219" s="22" t="s">
        <v>11</v>
      </c>
      <c r="D219" s="31">
        <v>25</v>
      </c>
      <c r="F219" s="34">
        <v>1</v>
      </c>
      <c r="G219" s="87">
        <v>0</v>
      </c>
    </row>
    <row r="220" spans="1:7" ht="13.5" thickBot="1">
      <c r="A220" s="30" t="s">
        <v>5</v>
      </c>
      <c r="B220" s="63">
        <v>6150</v>
      </c>
      <c r="C220" s="22" t="s">
        <v>11</v>
      </c>
      <c r="D220" s="31">
        <v>23.63</v>
      </c>
      <c r="F220" s="34">
        <v>1.0512820512820513</v>
      </c>
      <c r="G220" s="87">
        <v>-1.37</v>
      </c>
    </row>
    <row r="221" spans="1:7" ht="13.5" thickBot="1">
      <c r="A221" s="30" t="s">
        <v>5</v>
      </c>
      <c r="B221" s="63">
        <v>6450</v>
      </c>
      <c r="C221" s="22" t="s">
        <v>11</v>
      </c>
      <c r="D221" s="31">
        <v>22.33</v>
      </c>
      <c r="F221" s="34">
        <v>1.1025641025641026</v>
      </c>
      <c r="G221" s="87">
        <v>-2.67</v>
      </c>
    </row>
    <row r="222" spans="1:7" ht="13.5" thickBot="1">
      <c r="A222" s="30" t="s">
        <v>5</v>
      </c>
      <c r="B222" s="63">
        <v>7050</v>
      </c>
      <c r="C222" s="22" t="s">
        <v>11</v>
      </c>
      <c r="D222" s="31">
        <v>19.99</v>
      </c>
      <c r="F222" s="34">
        <v>1.205128205128205</v>
      </c>
      <c r="G222" s="87">
        <v>-5.01</v>
      </c>
    </row>
    <row r="223" spans="1:7" ht="13.5" thickBot="1">
      <c r="A223" s="30" t="s">
        <v>6</v>
      </c>
      <c r="B223" s="63">
        <v>7600</v>
      </c>
      <c r="C223" s="22" t="s">
        <v>11</v>
      </c>
      <c r="D223" s="31">
        <v>18.14</v>
      </c>
      <c r="F223" s="36">
        <v>1.2991452991452992</v>
      </c>
      <c r="G223" s="92">
        <v>-6.86</v>
      </c>
    </row>
    <row r="224" spans="1:7" ht="12.75">
      <c r="A224" s="25" t="s">
        <v>7</v>
      </c>
      <c r="B224" s="63">
        <v>5850</v>
      </c>
      <c r="C224" s="23"/>
      <c r="D224" s="38"/>
      <c r="G224" s="44">
        <v>16.5</v>
      </c>
    </row>
    <row r="225" spans="1:4" ht="12.75">
      <c r="A225" s="25" t="s">
        <v>8</v>
      </c>
      <c r="B225" s="39">
        <v>25</v>
      </c>
      <c r="C225" s="23"/>
      <c r="D225" s="38"/>
    </row>
    <row r="226" spans="1:4" ht="12.75">
      <c r="A226" s="25" t="s">
        <v>9</v>
      </c>
      <c r="B226" s="39">
        <v>65</v>
      </c>
      <c r="C226" s="23"/>
      <c r="D226" s="38"/>
    </row>
    <row r="227" spans="1:4" ht="13.5" thickBot="1">
      <c r="A227" s="40" t="s">
        <v>10</v>
      </c>
      <c r="B227" s="41">
        <v>10</v>
      </c>
      <c r="C227" s="42"/>
      <c r="D227" s="43"/>
    </row>
    <row r="228" spans="1:4" ht="13.5" thickBot="1">
      <c r="A228" s="11"/>
      <c r="B228" s="12"/>
      <c r="C228" s="11"/>
      <c r="D228" s="13"/>
    </row>
    <row r="229" spans="1:4" ht="12.75">
      <c r="A229" s="17" t="s">
        <v>1</v>
      </c>
      <c r="B229" s="18">
        <v>40624</v>
      </c>
      <c r="C229" s="19"/>
      <c r="D229" s="20"/>
    </row>
    <row r="230" spans="1:4" ht="13.5" thickBot="1">
      <c r="A230" s="21" t="s">
        <v>0</v>
      </c>
      <c r="B230" s="22" t="s">
        <v>43</v>
      </c>
      <c r="C230" s="23"/>
      <c r="D230" s="24"/>
    </row>
    <row r="231" spans="1:7" ht="13.5" thickBot="1">
      <c r="A231" s="25" t="s">
        <v>4</v>
      </c>
      <c r="B231" s="26">
        <v>41718</v>
      </c>
      <c r="C231" s="23"/>
      <c r="D231" s="27"/>
      <c r="F231" s="28" t="s">
        <v>20</v>
      </c>
      <c r="G231" s="29" t="s">
        <v>21</v>
      </c>
    </row>
    <row r="232" spans="1:7" ht="13.5" thickBot="1">
      <c r="A232" s="30" t="s">
        <v>3</v>
      </c>
      <c r="B232" s="63">
        <v>4600</v>
      </c>
      <c r="C232" s="22" t="s">
        <v>11</v>
      </c>
      <c r="D232" s="31">
        <v>32.33</v>
      </c>
      <c r="E232" s="136"/>
      <c r="F232" s="34">
        <v>0.7022900763358778</v>
      </c>
      <c r="G232" s="87">
        <v>7.83</v>
      </c>
    </row>
    <row r="233" spans="1:7" ht="13.5" thickBot="1">
      <c r="A233" s="30" t="s">
        <v>5</v>
      </c>
      <c r="B233" s="63">
        <v>5250</v>
      </c>
      <c r="C233" s="22" t="s">
        <v>11</v>
      </c>
      <c r="D233" s="31">
        <v>29.42</v>
      </c>
      <c r="E233" s="137"/>
      <c r="F233" s="34">
        <v>0.8015267175572519</v>
      </c>
      <c r="G233" s="87">
        <v>4.92</v>
      </c>
    </row>
    <row r="234" spans="1:7" ht="13.5" thickBot="1">
      <c r="A234" s="30" t="s">
        <v>5</v>
      </c>
      <c r="B234" s="63">
        <v>5900</v>
      </c>
      <c r="C234" s="22" t="s">
        <v>11</v>
      </c>
      <c r="D234" s="31">
        <v>26.81</v>
      </c>
      <c r="E234" s="137"/>
      <c r="F234" s="34">
        <v>0.9007633587786259</v>
      </c>
      <c r="G234" s="87">
        <v>2.31</v>
      </c>
    </row>
    <row r="235" spans="1:7" ht="13.5" thickBot="1">
      <c r="A235" s="30" t="s">
        <v>5</v>
      </c>
      <c r="B235" s="63">
        <v>6200</v>
      </c>
      <c r="C235" s="22" t="s">
        <v>11</v>
      </c>
      <c r="D235" s="31">
        <v>25.71</v>
      </c>
      <c r="E235" s="137"/>
      <c r="F235" s="34">
        <v>0.9465648854961832</v>
      </c>
      <c r="G235" s="87">
        <v>1.21</v>
      </c>
    </row>
    <row r="236" spans="1:7" ht="13.5" thickBot="1">
      <c r="A236" s="30" t="s">
        <v>5</v>
      </c>
      <c r="B236" s="63">
        <v>6550</v>
      </c>
      <c r="C236" s="22" t="s">
        <v>11</v>
      </c>
      <c r="D236" s="31">
        <v>24.5</v>
      </c>
      <c r="E236" s="137"/>
      <c r="F236" s="34">
        <v>1</v>
      </c>
      <c r="G236" s="87">
        <v>0</v>
      </c>
    </row>
    <row r="237" spans="1:7" ht="13.5" thickBot="1">
      <c r="A237" s="30" t="s">
        <v>5</v>
      </c>
      <c r="B237" s="63">
        <v>6900</v>
      </c>
      <c r="C237" s="22" t="s">
        <v>11</v>
      </c>
      <c r="D237" s="31">
        <v>23.38</v>
      </c>
      <c r="E237" s="137"/>
      <c r="F237" s="34">
        <v>1.0534351145038168</v>
      </c>
      <c r="G237" s="87">
        <v>-1.12</v>
      </c>
    </row>
    <row r="238" spans="1:7" ht="13.5" thickBot="1">
      <c r="A238" s="30" t="s">
        <v>5</v>
      </c>
      <c r="B238" s="63">
        <v>7200</v>
      </c>
      <c r="C238" s="22" t="s">
        <v>11</v>
      </c>
      <c r="D238" s="31">
        <v>22.49</v>
      </c>
      <c r="E238" s="137"/>
      <c r="F238" s="34">
        <v>1.099236641221374</v>
      </c>
      <c r="G238" s="87">
        <v>-2.01</v>
      </c>
    </row>
    <row r="239" spans="1:7" ht="13.5" thickBot="1">
      <c r="A239" s="30" t="s">
        <v>5</v>
      </c>
      <c r="B239" s="63">
        <v>7850</v>
      </c>
      <c r="C239" s="22" t="s">
        <v>11</v>
      </c>
      <c r="D239" s="31">
        <v>20.77</v>
      </c>
      <c r="E239" s="137"/>
      <c r="F239" s="34">
        <v>1.1984732824427482</v>
      </c>
      <c r="G239" s="87">
        <v>-3.73</v>
      </c>
    </row>
    <row r="240" spans="1:7" ht="13.5" thickBot="1">
      <c r="A240" s="30" t="s">
        <v>6</v>
      </c>
      <c r="B240" s="63">
        <v>8500</v>
      </c>
      <c r="C240" s="22" t="s">
        <v>11</v>
      </c>
      <c r="D240" s="31">
        <v>19.35</v>
      </c>
      <c r="E240" s="138"/>
      <c r="F240" s="34">
        <v>1.297709923664122</v>
      </c>
      <c r="G240" s="92">
        <v>-5.15</v>
      </c>
    </row>
    <row r="241" spans="1:7" ht="12.75">
      <c r="A241" s="25" t="s">
        <v>7</v>
      </c>
      <c r="B241" s="22">
        <v>6550</v>
      </c>
      <c r="C241" s="23"/>
      <c r="D241" s="38"/>
      <c r="G241" s="44">
        <v>12.98</v>
      </c>
    </row>
    <row r="242" spans="1:4" ht="12.75">
      <c r="A242" s="25" t="s">
        <v>8</v>
      </c>
      <c r="B242" s="39">
        <v>24.5</v>
      </c>
      <c r="C242" s="23"/>
      <c r="D242" s="38"/>
    </row>
    <row r="243" spans="1:4" ht="12.75">
      <c r="A243" s="25" t="s">
        <v>9</v>
      </c>
      <c r="B243" s="39">
        <v>65</v>
      </c>
      <c r="C243" s="23"/>
      <c r="D243" s="38"/>
    </row>
    <row r="244" spans="1:4" ht="13.5" thickBot="1">
      <c r="A244" s="40" t="s">
        <v>10</v>
      </c>
      <c r="B244" s="41">
        <v>10</v>
      </c>
      <c r="C244" s="42"/>
      <c r="D244" s="43"/>
    </row>
    <row r="245" spans="1:4" ht="13.5" thickBot="1">
      <c r="A245" s="11"/>
      <c r="B245" s="12"/>
      <c r="C245" s="11"/>
      <c r="D245" s="13"/>
    </row>
    <row r="246" spans="1:4" ht="12.75">
      <c r="A246" s="17" t="s">
        <v>1</v>
      </c>
      <c r="B246" s="18">
        <v>40624</v>
      </c>
      <c r="C246" s="19"/>
      <c r="D246" s="20"/>
    </row>
    <row r="247" spans="1:4" ht="13.5" thickBot="1">
      <c r="A247" s="21" t="s">
        <v>0</v>
      </c>
      <c r="B247" s="22" t="s">
        <v>52</v>
      </c>
      <c r="C247" s="23"/>
      <c r="D247" s="24"/>
    </row>
    <row r="248" spans="1:7" ht="13.5" thickBot="1">
      <c r="A248" s="25" t="s">
        <v>4</v>
      </c>
      <c r="B248" s="26">
        <v>40709</v>
      </c>
      <c r="C248" s="23"/>
      <c r="D248" s="27"/>
      <c r="F248" s="28" t="s">
        <v>20</v>
      </c>
      <c r="G248" s="29" t="s">
        <v>21</v>
      </c>
    </row>
    <row r="249" spans="1:7" ht="13.5" thickBot="1">
      <c r="A249" s="30" t="s">
        <v>3</v>
      </c>
      <c r="B249" s="63">
        <v>19950</v>
      </c>
      <c r="C249" s="22" t="s">
        <v>11</v>
      </c>
      <c r="D249" s="31">
        <v>35.2</v>
      </c>
      <c r="E249" s="136"/>
      <c r="F249" s="34">
        <v>0.7</v>
      </c>
      <c r="G249" s="87">
        <v>12.7</v>
      </c>
    </row>
    <row r="250" spans="1:7" ht="13.5" thickBot="1">
      <c r="A250" s="30" t="s">
        <v>5</v>
      </c>
      <c r="B250" s="63">
        <v>22800</v>
      </c>
      <c r="C250" s="22" t="s">
        <v>11</v>
      </c>
      <c r="D250" s="31">
        <v>30.53</v>
      </c>
      <c r="E250" s="137"/>
      <c r="F250" s="34">
        <v>0.8</v>
      </c>
      <c r="G250" s="87">
        <v>8.03</v>
      </c>
    </row>
    <row r="251" spans="1:7" ht="13.5" thickBot="1">
      <c r="A251" s="30" t="s">
        <v>5</v>
      </c>
      <c r="B251" s="63">
        <v>25650</v>
      </c>
      <c r="C251" s="22" t="s">
        <v>11</v>
      </c>
      <c r="D251" s="31">
        <v>26.26</v>
      </c>
      <c r="E251" s="137"/>
      <c r="F251" s="34">
        <v>0.9</v>
      </c>
      <c r="G251" s="87">
        <v>3.76</v>
      </c>
    </row>
    <row r="252" spans="1:7" ht="13.5" thickBot="1">
      <c r="A252" s="30" t="s">
        <v>5</v>
      </c>
      <c r="B252" s="63">
        <v>27100</v>
      </c>
      <c r="C252" s="22" t="s">
        <v>11</v>
      </c>
      <c r="D252" s="31">
        <v>24.31</v>
      </c>
      <c r="E252" s="137"/>
      <c r="F252" s="34">
        <v>0.9508771929824561</v>
      </c>
      <c r="G252" s="87">
        <v>1.81</v>
      </c>
    </row>
    <row r="253" spans="1:7" ht="13.5" thickBot="1">
      <c r="A253" s="30" t="s">
        <v>5</v>
      </c>
      <c r="B253" s="63">
        <v>28500</v>
      </c>
      <c r="C253" s="22" t="s">
        <v>11</v>
      </c>
      <c r="D253" s="31">
        <v>22.5</v>
      </c>
      <c r="E253" s="137"/>
      <c r="F253" s="34">
        <v>1</v>
      </c>
      <c r="G253" s="87">
        <v>0</v>
      </c>
    </row>
    <row r="254" spans="1:7" ht="13.5" thickBot="1">
      <c r="A254" s="30" t="s">
        <v>5</v>
      </c>
      <c r="B254" s="63">
        <v>29950</v>
      </c>
      <c r="C254" s="22" t="s">
        <v>11</v>
      </c>
      <c r="D254" s="31">
        <v>20.89</v>
      </c>
      <c r="E254" s="137"/>
      <c r="F254" s="34">
        <v>1.050877192982456</v>
      </c>
      <c r="G254" s="87">
        <v>-1.61</v>
      </c>
    </row>
    <row r="255" spans="1:7" ht="13.5" thickBot="1">
      <c r="A255" s="30" t="s">
        <v>5</v>
      </c>
      <c r="B255" s="63">
        <v>31350</v>
      </c>
      <c r="C255" s="22" t="s">
        <v>11</v>
      </c>
      <c r="D255" s="31">
        <v>19.66</v>
      </c>
      <c r="E255" s="137"/>
      <c r="F255" s="34">
        <v>1.1</v>
      </c>
      <c r="G255" s="87">
        <v>-2.84</v>
      </c>
    </row>
    <row r="256" spans="1:7" ht="13.5" thickBot="1">
      <c r="A256" s="30" t="s">
        <v>5</v>
      </c>
      <c r="B256" s="63">
        <v>34200</v>
      </c>
      <c r="C256" s="22" t="s">
        <v>11</v>
      </c>
      <c r="D256" s="31">
        <v>18.39</v>
      </c>
      <c r="E256" s="137"/>
      <c r="F256" s="34">
        <v>1.2</v>
      </c>
      <c r="G256" s="87">
        <v>-4.11</v>
      </c>
    </row>
    <row r="257" spans="1:7" ht="13.5" thickBot="1">
      <c r="A257" s="30" t="s">
        <v>6</v>
      </c>
      <c r="B257" s="63">
        <v>37050</v>
      </c>
      <c r="C257" s="22" t="s">
        <v>11</v>
      </c>
      <c r="D257" s="31">
        <v>17.8</v>
      </c>
      <c r="E257" s="138"/>
      <c r="F257" s="34">
        <v>1.3</v>
      </c>
      <c r="G257" s="92">
        <v>-4.7</v>
      </c>
    </row>
    <row r="258" spans="1:7" ht="12.75">
      <c r="A258" s="25" t="s">
        <v>7</v>
      </c>
      <c r="B258" s="22">
        <v>28500</v>
      </c>
      <c r="C258" s="23"/>
      <c r="D258" s="38"/>
      <c r="G258" s="44">
        <v>17.4</v>
      </c>
    </row>
    <row r="259" spans="1:4" ht="12.75">
      <c r="A259" s="25" t="s">
        <v>8</v>
      </c>
      <c r="B259" s="39">
        <v>22.5</v>
      </c>
      <c r="C259" s="23"/>
      <c r="D259" s="38"/>
    </row>
    <row r="260" spans="1:4" ht="12.75">
      <c r="A260" s="25" t="s">
        <v>9</v>
      </c>
      <c r="B260" s="39">
        <v>65</v>
      </c>
      <c r="C260" s="23"/>
      <c r="D260" s="38"/>
    </row>
    <row r="261" spans="1:4" ht="13.5" thickBot="1">
      <c r="A261" s="40" t="s">
        <v>10</v>
      </c>
      <c r="B261" s="41">
        <v>10</v>
      </c>
      <c r="C261" s="42"/>
      <c r="D261" s="43"/>
    </row>
    <row r="262" spans="1:4" ht="13.5" thickBot="1">
      <c r="A262" s="11"/>
      <c r="B262" s="12"/>
      <c r="C262" s="11"/>
      <c r="D262" s="13"/>
    </row>
    <row r="263" spans="1:4" ht="12.75">
      <c r="A263" s="17" t="s">
        <v>1</v>
      </c>
      <c r="B263" s="18">
        <v>40624</v>
      </c>
      <c r="C263" s="19"/>
      <c r="D263" s="20"/>
    </row>
    <row r="264" spans="1:4" ht="13.5" thickBot="1">
      <c r="A264" s="21" t="s">
        <v>0</v>
      </c>
      <c r="B264" s="22" t="s">
        <v>53</v>
      </c>
      <c r="C264" s="23"/>
      <c r="D264" s="24"/>
    </row>
    <row r="265" spans="1:7" ht="13.5" thickBot="1">
      <c r="A265" s="25" t="s">
        <v>4</v>
      </c>
      <c r="B265" s="26">
        <v>40709</v>
      </c>
      <c r="C265" s="23"/>
      <c r="D265" s="27"/>
      <c r="E265"/>
      <c r="F265" s="28" t="s">
        <v>20</v>
      </c>
      <c r="G265" s="29" t="s">
        <v>21</v>
      </c>
    </row>
    <row r="266" spans="1:7" ht="12.75">
      <c r="A266" s="30" t="s">
        <v>3</v>
      </c>
      <c r="B266" s="63">
        <v>19400</v>
      </c>
      <c r="C266" s="22" t="s">
        <v>11</v>
      </c>
      <c r="D266" s="31">
        <v>37.57</v>
      </c>
      <c r="E266"/>
      <c r="F266" s="154">
        <v>0.7003610108303249</v>
      </c>
      <c r="G266" s="155">
        <v>12.57</v>
      </c>
    </row>
    <row r="267" spans="1:7" ht="12.75">
      <c r="A267" s="30" t="s">
        <v>5</v>
      </c>
      <c r="B267" s="63">
        <v>22150</v>
      </c>
      <c r="C267" s="22" t="s">
        <v>11</v>
      </c>
      <c r="D267" s="31">
        <v>33.09</v>
      </c>
      <c r="E267"/>
      <c r="F267" s="156">
        <v>0.7996389891696751</v>
      </c>
      <c r="G267" s="31">
        <v>8.09</v>
      </c>
    </row>
    <row r="268" spans="1:7" ht="12.75">
      <c r="A268" s="30" t="s">
        <v>5</v>
      </c>
      <c r="B268" s="63">
        <v>24900</v>
      </c>
      <c r="C268" s="22" t="s">
        <v>11</v>
      </c>
      <c r="D268" s="31">
        <v>28.92</v>
      </c>
      <c r="E268"/>
      <c r="F268" s="156">
        <v>0.8989169675090253</v>
      </c>
      <c r="G268" s="31">
        <v>3.92</v>
      </c>
    </row>
    <row r="269" spans="1:7" ht="12.75">
      <c r="A269" s="30" t="s">
        <v>5</v>
      </c>
      <c r="B269" s="63">
        <v>26300</v>
      </c>
      <c r="C269" s="22" t="s">
        <v>11</v>
      </c>
      <c r="D269" s="31">
        <v>26.92</v>
      </c>
      <c r="E269"/>
      <c r="F269" s="156">
        <v>0.9494584837545126</v>
      </c>
      <c r="G269" s="31">
        <v>1.92</v>
      </c>
    </row>
    <row r="270" spans="1:7" ht="12.75">
      <c r="A270" s="30" t="s">
        <v>5</v>
      </c>
      <c r="B270" s="63">
        <v>27700</v>
      </c>
      <c r="C270" s="22" t="s">
        <v>11</v>
      </c>
      <c r="D270" s="31">
        <v>25</v>
      </c>
      <c r="E270"/>
      <c r="F270" s="156">
        <v>1</v>
      </c>
      <c r="G270" s="31">
        <v>0</v>
      </c>
    </row>
    <row r="271" spans="1:7" ht="12.75">
      <c r="A271" s="30" t="s">
        <v>5</v>
      </c>
      <c r="B271" s="63">
        <v>29100</v>
      </c>
      <c r="C271" s="22" t="s">
        <v>11</v>
      </c>
      <c r="D271" s="31">
        <v>23.16</v>
      </c>
      <c r="E271"/>
      <c r="F271" s="156">
        <v>1.0505415162454874</v>
      </c>
      <c r="G271" s="31">
        <v>-1.84</v>
      </c>
    </row>
    <row r="272" spans="1:7" ht="12.75">
      <c r="A272" s="30" t="s">
        <v>5</v>
      </c>
      <c r="B272" s="63">
        <v>30450</v>
      </c>
      <c r="C272" s="22" t="s">
        <v>11</v>
      </c>
      <c r="D272" s="31">
        <v>21.47</v>
      </c>
      <c r="E272"/>
      <c r="F272" s="156">
        <v>1.0992779783393503</v>
      </c>
      <c r="G272" s="31">
        <v>-3.53</v>
      </c>
    </row>
    <row r="273" spans="1:7" ht="12.75">
      <c r="A273" s="30" t="s">
        <v>5</v>
      </c>
      <c r="B273" s="63">
        <v>33250</v>
      </c>
      <c r="C273" s="22" t="s">
        <v>11</v>
      </c>
      <c r="D273" s="31">
        <v>18.2</v>
      </c>
      <c r="E273"/>
      <c r="F273" s="156">
        <v>1.2003610108303249</v>
      </c>
      <c r="G273" s="31">
        <v>-6.8</v>
      </c>
    </row>
    <row r="274" spans="1:7" ht="13.5" thickBot="1">
      <c r="A274" s="30" t="s">
        <v>6</v>
      </c>
      <c r="B274" s="63">
        <v>36000</v>
      </c>
      <c r="C274" s="22" t="s">
        <v>11</v>
      </c>
      <c r="D274" s="31">
        <v>15.31</v>
      </c>
      <c r="E274"/>
      <c r="F274" s="157">
        <v>1.2996389891696751</v>
      </c>
      <c r="G274" s="158">
        <v>-9.69</v>
      </c>
    </row>
    <row r="275" spans="1:7" ht="12.75">
      <c r="A275" s="25" t="s">
        <v>7</v>
      </c>
      <c r="B275" s="22">
        <v>27700</v>
      </c>
      <c r="C275" s="23"/>
      <c r="D275" s="38"/>
      <c r="E275"/>
      <c r="G275" s="44">
        <v>22.259999999999998</v>
      </c>
    </row>
    <row r="276" spans="1:5" ht="12.75">
      <c r="A276" s="25" t="s">
        <v>8</v>
      </c>
      <c r="B276" s="39">
        <v>25</v>
      </c>
      <c r="C276" s="23"/>
      <c r="D276" s="38"/>
      <c r="E276"/>
    </row>
    <row r="277" spans="1:5" ht="12.75">
      <c r="A277" s="25" t="s">
        <v>9</v>
      </c>
      <c r="B277" s="39">
        <v>65</v>
      </c>
      <c r="C277" s="23"/>
      <c r="D277" s="38"/>
      <c r="E277"/>
    </row>
    <row r="278" spans="1:5" ht="13.5" thickBot="1">
      <c r="A278" s="40" t="s">
        <v>10</v>
      </c>
      <c r="B278" s="41">
        <v>12</v>
      </c>
      <c r="C278" s="42"/>
      <c r="D278" s="43"/>
      <c r="E278"/>
    </row>
    <row r="279" spans="1:4" ht="13.5" thickBot="1">
      <c r="A279" s="11"/>
      <c r="B279" s="12"/>
      <c r="C279" s="11"/>
      <c r="D279" s="13"/>
    </row>
    <row r="280" spans="1:4" ht="12.75">
      <c r="A280" s="17" t="s">
        <v>1</v>
      </c>
      <c r="B280" s="18">
        <v>40624</v>
      </c>
      <c r="C280" s="19"/>
      <c r="D280" s="20"/>
    </row>
    <row r="281" spans="1:4" ht="13.5" thickBot="1">
      <c r="A281" s="21" t="s">
        <v>0</v>
      </c>
      <c r="B281" s="22" t="s">
        <v>54</v>
      </c>
      <c r="C281" s="23"/>
      <c r="D281" s="24"/>
    </row>
    <row r="282" spans="1:7" ht="13.5" thickBot="1">
      <c r="A282" s="25" t="s">
        <v>4</v>
      </c>
      <c r="B282" s="26">
        <v>40709</v>
      </c>
      <c r="C282" s="23"/>
      <c r="D282" s="27"/>
      <c r="E282"/>
      <c r="F282" s="28" t="s">
        <v>20</v>
      </c>
      <c r="G282" s="29" t="s">
        <v>21</v>
      </c>
    </row>
    <row r="283" spans="1:7" ht="12.75">
      <c r="A283" s="30" t="s">
        <v>3</v>
      </c>
      <c r="B283" s="63">
        <v>21600</v>
      </c>
      <c r="C283" s="22" t="s">
        <v>11</v>
      </c>
      <c r="D283" s="31">
        <v>37.58</v>
      </c>
      <c r="E283"/>
      <c r="F283" s="154">
        <v>0.700162074554295</v>
      </c>
      <c r="G283" s="155">
        <v>12.58</v>
      </c>
    </row>
    <row r="284" spans="1:7" ht="12.75">
      <c r="A284" s="30" t="s">
        <v>5</v>
      </c>
      <c r="B284" s="63">
        <v>24700</v>
      </c>
      <c r="C284" s="22" t="s">
        <v>11</v>
      </c>
      <c r="D284" s="31">
        <v>33.04</v>
      </c>
      <c r="E284"/>
      <c r="F284" s="156">
        <v>0.8006482982171799</v>
      </c>
      <c r="G284" s="31">
        <v>8.04</v>
      </c>
    </row>
    <row r="285" spans="1:7" ht="12.75">
      <c r="A285" s="30" t="s">
        <v>5</v>
      </c>
      <c r="B285" s="63">
        <v>27800</v>
      </c>
      <c r="C285" s="22" t="s">
        <v>11</v>
      </c>
      <c r="D285" s="31">
        <v>28.83</v>
      </c>
      <c r="E285"/>
      <c r="F285" s="156">
        <v>0.9011345218800648</v>
      </c>
      <c r="G285" s="31">
        <v>3.83</v>
      </c>
    </row>
    <row r="286" spans="1:7" ht="12.75">
      <c r="A286" s="30" t="s">
        <v>5</v>
      </c>
      <c r="B286" s="63">
        <v>29300</v>
      </c>
      <c r="C286" s="22" t="s">
        <v>11</v>
      </c>
      <c r="D286" s="31">
        <v>26.91</v>
      </c>
      <c r="E286"/>
      <c r="F286" s="156">
        <v>0.9497568881685575</v>
      </c>
      <c r="G286" s="31">
        <v>1.91</v>
      </c>
    </row>
    <row r="287" spans="1:7" ht="12.75">
      <c r="A287" s="30" t="s">
        <v>5</v>
      </c>
      <c r="B287" s="63">
        <v>30850</v>
      </c>
      <c r="C287" s="22" t="s">
        <v>11</v>
      </c>
      <c r="D287" s="31">
        <v>25</v>
      </c>
      <c r="E287"/>
      <c r="F287" s="156">
        <v>1</v>
      </c>
      <c r="G287" s="31">
        <v>0</v>
      </c>
    </row>
    <row r="288" spans="1:7" ht="12.75">
      <c r="A288" s="30" t="s">
        <v>5</v>
      </c>
      <c r="B288" s="63">
        <v>32400</v>
      </c>
      <c r="C288" s="22" t="s">
        <v>11</v>
      </c>
      <c r="D288" s="31">
        <v>23.17</v>
      </c>
      <c r="E288"/>
      <c r="F288" s="156">
        <v>1.0502431118314424</v>
      </c>
      <c r="G288" s="31">
        <v>-1.83</v>
      </c>
    </row>
    <row r="289" spans="1:7" ht="12.75">
      <c r="A289" s="30" t="s">
        <v>5</v>
      </c>
      <c r="B289" s="63">
        <v>33950</v>
      </c>
      <c r="C289" s="22" t="s">
        <v>11</v>
      </c>
      <c r="D289" s="31">
        <v>21.43</v>
      </c>
      <c r="E289"/>
      <c r="F289" s="156">
        <v>1.100486223662885</v>
      </c>
      <c r="G289" s="31">
        <v>-3.57</v>
      </c>
    </row>
    <row r="290" spans="1:7" ht="12.75">
      <c r="A290" s="30" t="s">
        <v>5</v>
      </c>
      <c r="B290" s="63">
        <v>37050</v>
      </c>
      <c r="C290" s="22" t="s">
        <v>11</v>
      </c>
      <c r="D290" s="31">
        <v>18.18</v>
      </c>
      <c r="E290"/>
      <c r="F290" s="156">
        <v>1.20097244732577</v>
      </c>
      <c r="G290" s="31">
        <v>-6.82</v>
      </c>
    </row>
    <row r="291" spans="1:7" ht="13.5" thickBot="1">
      <c r="A291" s="30" t="s">
        <v>6</v>
      </c>
      <c r="B291" s="63">
        <v>40100</v>
      </c>
      <c r="C291" s="22" t="s">
        <v>11</v>
      </c>
      <c r="D291" s="31">
        <v>15.3</v>
      </c>
      <c r="E291"/>
      <c r="F291" s="157">
        <v>1.299837925445705</v>
      </c>
      <c r="G291" s="158">
        <v>-9.7</v>
      </c>
    </row>
    <row r="292" spans="1:7" ht="12.75">
      <c r="A292" s="25" t="s">
        <v>7</v>
      </c>
      <c r="B292" s="22">
        <v>30850</v>
      </c>
      <c r="C292" s="23"/>
      <c r="D292" s="38"/>
      <c r="E292"/>
      <c r="G292" s="44">
        <v>22.28</v>
      </c>
    </row>
    <row r="293" spans="1:5" ht="12.75">
      <c r="A293" s="25" t="s">
        <v>8</v>
      </c>
      <c r="B293" s="39">
        <v>25</v>
      </c>
      <c r="C293" s="23"/>
      <c r="D293" s="38"/>
      <c r="E293"/>
    </row>
    <row r="294" spans="1:5" ht="12.75">
      <c r="A294" s="25" t="s">
        <v>9</v>
      </c>
      <c r="B294" s="39">
        <v>65</v>
      </c>
      <c r="C294" s="23"/>
      <c r="D294" s="38"/>
      <c r="E294"/>
    </row>
    <row r="295" spans="1:5" ht="13.5" thickBot="1">
      <c r="A295" s="40" t="s">
        <v>10</v>
      </c>
      <c r="B295" s="41">
        <v>10</v>
      </c>
      <c r="C295" s="42"/>
      <c r="D295" s="43"/>
      <c r="E295"/>
    </row>
    <row r="296" spans="1:4" ht="13.5" thickBot="1">
      <c r="A296" s="11"/>
      <c r="B296" s="12"/>
      <c r="C296" s="11"/>
      <c r="D296" s="13"/>
    </row>
    <row r="297" spans="1:4" ht="12.75">
      <c r="A297" s="17" t="s">
        <v>1</v>
      </c>
      <c r="B297" s="18">
        <v>40624</v>
      </c>
      <c r="C297" s="19"/>
      <c r="D297" s="20"/>
    </row>
    <row r="298" spans="1:4" ht="13.5" thickBot="1">
      <c r="A298" s="21" t="s">
        <v>0</v>
      </c>
      <c r="B298" s="22" t="s">
        <v>54</v>
      </c>
      <c r="C298" s="23"/>
      <c r="D298" s="24"/>
    </row>
    <row r="299" spans="1:7" ht="13.5" thickBot="1">
      <c r="A299" s="25" t="s">
        <v>4</v>
      </c>
      <c r="B299" s="26">
        <v>40801</v>
      </c>
      <c r="C299" s="23"/>
      <c r="D299" s="27"/>
      <c r="E299"/>
      <c r="F299" s="28" t="s">
        <v>20</v>
      </c>
      <c r="G299" s="29" t="s">
        <v>21</v>
      </c>
    </row>
    <row r="300" spans="1:7" ht="12.75">
      <c r="A300" s="30" t="s">
        <v>3</v>
      </c>
      <c r="B300" s="63">
        <v>21650</v>
      </c>
      <c r="C300" s="22" t="s">
        <v>11</v>
      </c>
      <c r="D300" s="31">
        <v>36.49</v>
      </c>
      <c r="E300"/>
      <c r="F300" s="154">
        <v>0.6995153473344103</v>
      </c>
      <c r="G300" s="155">
        <v>11.24</v>
      </c>
    </row>
    <row r="301" spans="1:7" ht="12.75">
      <c r="A301" s="30" t="s">
        <v>5</v>
      </c>
      <c r="B301" s="63">
        <v>24750</v>
      </c>
      <c r="C301" s="22" t="s">
        <v>11</v>
      </c>
      <c r="D301" s="31">
        <v>32.43</v>
      </c>
      <c r="E301"/>
      <c r="F301" s="156">
        <v>0.7996768982229402</v>
      </c>
      <c r="G301" s="31">
        <v>7.18</v>
      </c>
    </row>
    <row r="302" spans="1:7" ht="12.75">
      <c r="A302" s="30" t="s">
        <v>5</v>
      </c>
      <c r="B302" s="63">
        <v>27850</v>
      </c>
      <c r="C302" s="22" t="s">
        <v>11</v>
      </c>
      <c r="D302" s="31">
        <v>28.68</v>
      </c>
      <c r="E302"/>
      <c r="F302" s="156">
        <v>0.8998384491114702</v>
      </c>
      <c r="G302" s="31">
        <v>3.43</v>
      </c>
    </row>
    <row r="303" spans="1:7" ht="12.75">
      <c r="A303" s="30" t="s">
        <v>5</v>
      </c>
      <c r="B303" s="63">
        <v>29400</v>
      </c>
      <c r="C303" s="22" t="s">
        <v>11</v>
      </c>
      <c r="D303" s="31">
        <v>26.93</v>
      </c>
      <c r="E303"/>
      <c r="F303" s="156">
        <v>0.9499192245557351</v>
      </c>
      <c r="G303" s="31">
        <v>1.68</v>
      </c>
    </row>
    <row r="304" spans="1:7" ht="12.75">
      <c r="A304" s="30" t="s">
        <v>5</v>
      </c>
      <c r="B304" s="63">
        <v>30950</v>
      </c>
      <c r="C304" s="22" t="s">
        <v>11</v>
      </c>
      <c r="D304" s="31">
        <v>25.25</v>
      </c>
      <c r="E304"/>
      <c r="F304" s="156">
        <v>1</v>
      </c>
      <c r="G304" s="31">
        <v>0</v>
      </c>
    </row>
    <row r="305" spans="1:7" ht="12.75">
      <c r="A305" s="30" t="s">
        <v>5</v>
      </c>
      <c r="B305" s="63">
        <v>32450</v>
      </c>
      <c r="C305" s="22" t="s">
        <v>11</v>
      </c>
      <c r="D305" s="31">
        <v>23.7</v>
      </c>
      <c r="E305"/>
      <c r="F305" s="156">
        <v>1.048465266558966</v>
      </c>
      <c r="G305" s="31">
        <v>-1.55</v>
      </c>
    </row>
    <row r="306" spans="1:7" ht="12.75">
      <c r="A306" s="30" t="s">
        <v>5</v>
      </c>
      <c r="B306" s="63">
        <v>34000</v>
      </c>
      <c r="C306" s="22" t="s">
        <v>11</v>
      </c>
      <c r="D306" s="31">
        <v>22.18</v>
      </c>
      <c r="E306"/>
      <c r="F306" s="156">
        <v>1.098546042003231</v>
      </c>
      <c r="G306" s="31">
        <v>-3.07</v>
      </c>
    </row>
    <row r="307" spans="1:7" ht="12.75">
      <c r="A307" s="30" t="s">
        <v>5</v>
      </c>
      <c r="B307" s="63">
        <v>37100</v>
      </c>
      <c r="C307" s="22" t="s">
        <v>11</v>
      </c>
      <c r="D307" s="31">
        <v>19.38</v>
      </c>
      <c r="E307"/>
      <c r="F307" s="156">
        <v>1.198707592891761</v>
      </c>
      <c r="G307" s="31">
        <v>-5.87</v>
      </c>
    </row>
    <row r="308" spans="1:7" ht="13.5" thickBot="1">
      <c r="A308" s="30" t="s">
        <v>6</v>
      </c>
      <c r="B308" s="63">
        <v>40200</v>
      </c>
      <c r="C308" s="22" t="s">
        <v>11</v>
      </c>
      <c r="D308" s="31">
        <v>16.89</v>
      </c>
      <c r="E308"/>
      <c r="F308" s="157">
        <v>1.2988691437802908</v>
      </c>
      <c r="G308" s="158">
        <v>-8.36</v>
      </c>
    </row>
    <row r="309" spans="1:7" ht="12.75">
      <c r="A309" s="25" t="s">
        <v>7</v>
      </c>
      <c r="B309" s="22">
        <v>30950</v>
      </c>
      <c r="C309" s="23"/>
      <c r="D309" s="38"/>
      <c r="E309"/>
      <c r="G309" s="44">
        <v>19.6</v>
      </c>
    </row>
    <row r="310" spans="1:5" ht="12.75">
      <c r="A310" s="25" t="s">
        <v>8</v>
      </c>
      <c r="B310" s="39">
        <v>25.25</v>
      </c>
      <c r="C310" s="23"/>
      <c r="D310" s="38"/>
      <c r="E310"/>
    </row>
    <row r="311" spans="1:5" ht="12.75">
      <c r="A311" s="25" t="s">
        <v>9</v>
      </c>
      <c r="B311" s="39">
        <v>65</v>
      </c>
      <c r="C311" s="23"/>
      <c r="D311" s="38"/>
      <c r="E311"/>
    </row>
    <row r="312" spans="1:5" ht="13.5" thickBot="1">
      <c r="A312" s="40" t="s">
        <v>10</v>
      </c>
      <c r="B312" s="41">
        <v>10</v>
      </c>
      <c r="C312" s="42"/>
      <c r="D312" s="43"/>
      <c r="E312"/>
    </row>
    <row r="313" spans="1:4" ht="12.75">
      <c r="A313" s="11"/>
      <c r="B313" s="12"/>
      <c r="C313" s="11"/>
      <c r="D313" s="13"/>
    </row>
    <row r="314" spans="1:4" ht="12.75">
      <c r="A314" s="11"/>
      <c r="B314" s="12"/>
      <c r="C314" s="11"/>
      <c r="D314" s="13"/>
    </row>
    <row r="315" spans="1:4" ht="12.75">
      <c r="A315" s="11"/>
      <c r="B315" s="12"/>
      <c r="C315" s="11"/>
      <c r="D315" s="13"/>
    </row>
    <row r="316" spans="1:4" ht="12.75">
      <c r="A316" s="11"/>
      <c r="B316" s="12"/>
      <c r="C316" s="11"/>
      <c r="D316" s="13"/>
    </row>
    <row r="317" spans="1:4" ht="12.75">
      <c r="A317" s="11"/>
      <c r="B317" s="12"/>
      <c r="C317" s="11"/>
      <c r="D317" s="13"/>
    </row>
    <row r="318" spans="1:4" ht="12.75">
      <c r="A318" s="11"/>
      <c r="B318" s="12"/>
      <c r="C318" s="11"/>
      <c r="D318" s="13"/>
    </row>
    <row r="319" spans="1:4" ht="12.75">
      <c r="A319" s="11"/>
      <c r="B319" s="12"/>
      <c r="C319" s="11"/>
      <c r="D319" s="13"/>
    </row>
    <row r="320" spans="1:4" ht="12.75">
      <c r="A320" s="11"/>
      <c r="B320" s="12"/>
      <c r="C320" s="11"/>
      <c r="D320" s="13"/>
    </row>
    <row r="321" spans="1:4" ht="12.75">
      <c r="A321" s="11"/>
      <c r="B321" s="12"/>
      <c r="C321" s="11"/>
      <c r="D321" s="13"/>
    </row>
    <row r="322" spans="1:4" ht="12.75">
      <c r="A322" s="11"/>
      <c r="B322" s="12"/>
      <c r="C322" s="11"/>
      <c r="D322" s="13"/>
    </row>
    <row r="323" spans="1:4" ht="12.75">
      <c r="A323" s="11"/>
      <c r="B323" s="12"/>
      <c r="C323" s="11"/>
      <c r="D323" s="13"/>
    </row>
    <row r="324" spans="1:4" ht="12.75">
      <c r="A324" s="11"/>
      <c r="B324" s="12"/>
      <c r="C324" s="11"/>
      <c r="D324" s="13"/>
    </row>
    <row r="325" spans="1:4" ht="12.75">
      <c r="A325" s="11"/>
      <c r="B325" s="12"/>
      <c r="C325" s="11"/>
      <c r="D325" s="13"/>
    </row>
    <row r="326" spans="1:4" ht="12.75">
      <c r="A326" s="11"/>
      <c r="B326" s="12"/>
      <c r="C326" s="11"/>
      <c r="D326" s="13"/>
    </row>
    <row r="327" spans="1:4" ht="12.75">
      <c r="A327" s="11"/>
      <c r="B327" s="12"/>
      <c r="C327" s="11"/>
      <c r="D327" s="13"/>
    </row>
    <row r="328" spans="1:4" ht="12.75">
      <c r="A328" s="11"/>
      <c r="B328" s="12"/>
      <c r="C328" s="11"/>
      <c r="D328" s="13"/>
    </row>
    <row r="329" spans="1:4" ht="12.75">
      <c r="A329" s="11"/>
      <c r="B329" s="12"/>
      <c r="C329" s="11"/>
      <c r="D329" s="13"/>
    </row>
    <row r="330" spans="1:4" ht="12.75">
      <c r="A330" s="11"/>
      <c r="B330" s="12"/>
      <c r="C330" s="11"/>
      <c r="D330" s="13"/>
    </row>
    <row r="331" spans="1:4" ht="12.75">
      <c r="A331" s="11"/>
      <c r="B331" s="12"/>
      <c r="C331" s="11"/>
      <c r="D331" s="13"/>
    </row>
    <row r="332" spans="1:4" ht="12.75">
      <c r="A332" s="11"/>
      <c r="B332" s="12"/>
      <c r="C332" s="11"/>
      <c r="D332" s="13"/>
    </row>
    <row r="333" spans="1:4" ht="12.75">
      <c r="A333" s="11"/>
      <c r="B333" s="12"/>
      <c r="C333" s="11"/>
      <c r="D333" s="13"/>
    </row>
    <row r="334" spans="1:4" ht="12.75">
      <c r="A334" s="11"/>
      <c r="B334" s="12"/>
      <c r="C334" s="11"/>
      <c r="D334" s="13"/>
    </row>
    <row r="335" spans="1:4" ht="12.75">
      <c r="A335" s="11"/>
      <c r="B335" s="12"/>
      <c r="C335" s="11"/>
      <c r="D335" s="13"/>
    </row>
    <row r="336" spans="1:4" ht="12.75">
      <c r="A336" s="11"/>
      <c r="B336" s="12"/>
      <c r="C336" s="11"/>
      <c r="D336" s="13"/>
    </row>
    <row r="337" spans="1:4" ht="12.75">
      <c r="A337" s="11"/>
      <c r="B337" s="12"/>
      <c r="C337" s="11"/>
      <c r="D337" s="13"/>
    </row>
    <row r="338" spans="1:4" ht="12.75">
      <c r="A338" s="11"/>
      <c r="B338" s="12"/>
      <c r="C338" s="11"/>
      <c r="D338" s="13"/>
    </row>
    <row r="339" spans="1:4" ht="12.75">
      <c r="A339" s="11"/>
      <c r="B339" s="12"/>
      <c r="C339" s="11"/>
      <c r="D339" s="13"/>
    </row>
    <row r="340" spans="1:4" ht="12.75">
      <c r="A340" s="11"/>
      <c r="B340" s="12"/>
      <c r="C340" s="11"/>
      <c r="D340" s="13"/>
    </row>
    <row r="341" spans="1:4" ht="12.75">
      <c r="A341" s="11"/>
      <c r="B341" s="12"/>
      <c r="C341" s="11"/>
      <c r="D341" s="13"/>
    </row>
    <row r="342" spans="1:4" ht="12.75">
      <c r="A342" s="11"/>
      <c r="B342" s="12"/>
      <c r="C342" s="11"/>
      <c r="D342" s="13"/>
    </row>
    <row r="343" spans="1:4" ht="12.75">
      <c r="A343" s="11"/>
      <c r="B343" s="12"/>
      <c r="C343" s="11"/>
      <c r="D343" s="13"/>
    </row>
    <row r="344" spans="1:4" ht="12.75">
      <c r="A344" s="11"/>
      <c r="B344" s="12"/>
      <c r="C344" s="11"/>
      <c r="D344" s="13"/>
    </row>
    <row r="345" spans="1:4" ht="12.75">
      <c r="A345" s="11"/>
      <c r="B345" s="12"/>
      <c r="C345" s="11"/>
      <c r="D345" s="13"/>
    </row>
    <row r="346" spans="1:4" ht="12.75">
      <c r="A346" s="11"/>
      <c r="B346" s="12"/>
      <c r="C346" s="11"/>
      <c r="D346" s="13"/>
    </row>
    <row r="347" spans="1:4" ht="12.75">
      <c r="A347" s="11"/>
      <c r="B347" s="12"/>
      <c r="C347" s="11"/>
      <c r="D347" s="13"/>
    </row>
    <row r="348" spans="1:4" ht="12.75">
      <c r="A348" s="11"/>
      <c r="B348" s="12"/>
      <c r="C348" s="11"/>
      <c r="D348" s="13"/>
    </row>
    <row r="349" spans="1:4" ht="12.75">
      <c r="A349" s="11"/>
      <c r="B349" s="12"/>
      <c r="C349" s="11"/>
      <c r="D349" s="13"/>
    </row>
  </sheetData>
  <sheetProtection/>
  <mergeCells count="6">
    <mergeCell ref="J26:K26"/>
    <mergeCell ref="J27:K27"/>
    <mergeCell ref="J37:K37"/>
    <mergeCell ref="J44:K44"/>
    <mergeCell ref="J47:K47"/>
    <mergeCell ref="J50:K50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andrek</cp:lastModifiedBy>
  <cp:lastPrinted>2007-10-03T11:11:37Z</cp:lastPrinted>
  <dcterms:created xsi:type="dcterms:W3CDTF">2003-10-21T06:56:44Z</dcterms:created>
  <dcterms:modified xsi:type="dcterms:W3CDTF">2011-03-22T09:00:13Z</dcterms:modified>
  <cp:category/>
  <cp:version/>
  <cp:contentType/>
  <cp:contentStatus/>
</cp:coreProperties>
</file>